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FB9992CB-479E-4C29-B46E-A799E316D8E6}" xr6:coauthVersionLast="47" xr6:coauthVersionMax="47" xr10:uidLastSave="{00000000-0000-0000-0000-000000000000}"/>
  <bookViews>
    <workbookView xWindow="-120" yWindow="-120" windowWidth="29040" windowHeight="15720" xr2:uid="{91657464-0104-4778-9CEE-1750FB6620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/>
  <c r="J15" i="1"/>
  <c r="J13" i="1" s="1"/>
  <c r="L15" i="1"/>
  <c r="L14" i="1" s="1"/>
  <c r="D16" i="1"/>
  <c r="D15" i="1" s="1"/>
  <c r="E16" i="1"/>
  <c r="E15" i="1" s="1"/>
  <c r="F16" i="1"/>
  <c r="F15" i="1" s="1"/>
  <c r="G16" i="1"/>
  <c r="G15" i="1" s="1"/>
  <c r="H16" i="1"/>
  <c r="I16" i="1"/>
  <c r="J16" i="1"/>
  <c r="K16" i="1"/>
  <c r="L16" i="1"/>
  <c r="K17" i="1"/>
  <c r="D18" i="1"/>
  <c r="E18" i="1"/>
  <c r="F18" i="1"/>
  <c r="G18" i="1"/>
  <c r="D19" i="1"/>
  <c r="E19" i="1"/>
  <c r="F19" i="1"/>
  <c r="G19" i="1"/>
  <c r="H19" i="1"/>
  <c r="H18" i="1" s="1"/>
  <c r="I19" i="1"/>
  <c r="K19" i="1" s="1"/>
  <c r="J19" i="1"/>
  <c r="J18" i="1" s="1"/>
  <c r="J14" i="1" s="1"/>
  <c r="L19" i="1"/>
  <c r="L18" i="1" s="1"/>
  <c r="K20" i="1"/>
  <c r="G21" i="1"/>
  <c r="H21" i="1"/>
  <c r="I21" i="1"/>
  <c r="J21" i="1"/>
  <c r="K21" i="1"/>
  <c r="L21" i="1"/>
  <c r="I22" i="1"/>
  <c r="J22" i="1"/>
  <c r="K22" i="1"/>
  <c r="L22" i="1"/>
  <c r="D23" i="1"/>
  <c r="D22" i="1" s="1"/>
  <c r="E23" i="1"/>
  <c r="E22" i="1" s="1"/>
  <c r="F23" i="1"/>
  <c r="F21" i="1" s="1"/>
  <c r="G23" i="1"/>
  <c r="G22" i="1" s="1"/>
  <c r="H23" i="1"/>
  <c r="H22" i="1" s="1"/>
  <c r="I23" i="1"/>
  <c r="J23" i="1"/>
  <c r="K23" i="1"/>
  <c r="L23" i="1"/>
  <c r="K24" i="1"/>
  <c r="E26" i="1"/>
  <c r="F26" i="1"/>
  <c r="G26" i="1"/>
  <c r="H26" i="1"/>
  <c r="I26" i="1"/>
  <c r="J26" i="1"/>
  <c r="K26" i="1"/>
  <c r="D27" i="1"/>
  <c r="D26" i="1" s="1"/>
  <c r="D25" i="1" s="1"/>
  <c r="E27" i="1"/>
  <c r="F27" i="1"/>
  <c r="G27" i="1"/>
  <c r="H27" i="1"/>
  <c r="I27" i="1"/>
  <c r="J27" i="1"/>
  <c r="K27" i="1" s="1"/>
  <c r="L27" i="1"/>
  <c r="L26" i="1" s="1"/>
  <c r="L25" i="1" s="1"/>
  <c r="K28" i="1"/>
  <c r="D29" i="1"/>
  <c r="E29" i="1"/>
  <c r="F29" i="1"/>
  <c r="G29" i="1"/>
  <c r="H29" i="1"/>
  <c r="I29" i="1"/>
  <c r="J29" i="1"/>
  <c r="K29" i="1"/>
  <c r="L29" i="1"/>
  <c r="K30" i="1"/>
  <c r="D31" i="1"/>
  <c r="E31" i="1"/>
  <c r="E25" i="1" s="1"/>
  <c r="F31" i="1"/>
  <c r="F25" i="1" s="1"/>
  <c r="D32" i="1"/>
  <c r="E32" i="1"/>
  <c r="F32" i="1"/>
  <c r="G32" i="1"/>
  <c r="G31" i="1" s="1"/>
  <c r="G25" i="1" s="1"/>
  <c r="H32" i="1"/>
  <c r="H31" i="1" s="1"/>
  <c r="H25" i="1" s="1"/>
  <c r="I32" i="1"/>
  <c r="K32" i="1" s="1"/>
  <c r="D33" i="1"/>
  <c r="E33" i="1"/>
  <c r="F33" i="1"/>
  <c r="G33" i="1"/>
  <c r="H33" i="1"/>
  <c r="I33" i="1"/>
  <c r="J33" i="1"/>
  <c r="J32" i="1" s="1"/>
  <c r="J31" i="1" s="1"/>
  <c r="K33" i="1"/>
  <c r="L33" i="1"/>
  <c r="L32" i="1" s="1"/>
  <c r="L31" i="1" s="1"/>
  <c r="K34" i="1"/>
  <c r="D35" i="1"/>
  <c r="E35" i="1"/>
  <c r="F35" i="1"/>
  <c r="G35" i="1"/>
  <c r="H35" i="1"/>
  <c r="I35" i="1"/>
  <c r="J35" i="1"/>
  <c r="K35" i="1"/>
  <c r="L35" i="1"/>
  <c r="D36" i="1"/>
  <c r="E36" i="1"/>
  <c r="F36" i="1"/>
  <c r="G36" i="1"/>
  <c r="H36" i="1"/>
  <c r="I36" i="1"/>
  <c r="J36" i="1"/>
  <c r="K36" i="1"/>
  <c r="L36" i="1"/>
  <c r="D37" i="1"/>
  <c r="E37" i="1"/>
  <c r="F37" i="1"/>
  <c r="G37" i="1"/>
  <c r="H37" i="1"/>
  <c r="I37" i="1"/>
  <c r="J37" i="1"/>
  <c r="K37" i="1" s="1"/>
  <c r="L37" i="1"/>
  <c r="K38" i="1"/>
  <c r="I25" i="1" l="1"/>
  <c r="K25" i="1" s="1"/>
  <c r="H13" i="1"/>
  <c r="H12" i="1" s="1"/>
  <c r="H14" i="1"/>
  <c r="G14" i="1"/>
  <c r="G13" i="1"/>
  <c r="G12" i="1" s="1"/>
  <c r="F13" i="1"/>
  <c r="F12" i="1" s="1"/>
  <c r="F14" i="1"/>
  <c r="E14" i="1"/>
  <c r="E13" i="1"/>
  <c r="E12" i="1" s="1"/>
  <c r="J25" i="1"/>
  <c r="J12" i="1" s="1"/>
  <c r="D14" i="1"/>
  <c r="D13" i="1"/>
  <c r="D12" i="1" s="1"/>
  <c r="K15" i="1"/>
  <c r="E21" i="1"/>
  <c r="D21" i="1"/>
  <c r="L13" i="1"/>
  <c r="L12" i="1" s="1"/>
  <c r="I31" i="1"/>
  <c r="K31" i="1" s="1"/>
  <c r="F22" i="1"/>
  <c r="I18" i="1"/>
  <c r="I14" i="1" l="1"/>
  <c r="K14" i="1" s="1"/>
  <c r="K18" i="1"/>
  <c r="I13" i="1"/>
  <c r="K13" i="1" l="1"/>
  <c r="I12" i="1"/>
  <c r="K12" i="1" s="1"/>
</calcChain>
</file>

<file path=xl/sharedStrings.xml><?xml version="1.0" encoding="utf-8"?>
<sst xmlns="http://schemas.openxmlformats.org/spreadsheetml/2006/main" count="107" uniqueCount="103">
  <si>
    <t>CENTRALIZAT</t>
  </si>
  <si>
    <t xml:space="preserve"> Anexa 7</t>
  </si>
  <si>
    <t>Cont de executie - Detalierea cheltuielilor - Trimestrul: 4, Anul: 2025</t>
  </si>
  <si>
    <t>Capitolul: 65.02.03.01 - Invatamant prescolar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</si>
  <si>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</si>
  <si>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</si>
  <si>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</si>
  <si>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</si>
  <si>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</si>
  <si>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</si>
  <si>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</si>
  <si>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</si>
  <si>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</si>
  <si>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</si>
  <si>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</si>
  <si>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</si>
  <si>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</si>
  <si>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</si>
  <si>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</si>
  <si>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</si>
  <si>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</si>
  <si>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</si>
  <si>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</si>
  <si>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</si>
  <si>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</si>
  <si>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</si>
  <si>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</si>
  <si>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45</t>
  </si>
  <si>
    <t>TITLUL II  BUNURI SI SERVICII  (cod 20.01 la 20.06+20.09 la 20.16+20.18 la 20.27+20.30)</t>
  </si>
  <si>
    <t>20</t>
  </si>
  <si>
    <t>95</t>
  </si>
  <si>
    <t>Alte cheltuieli  (cod 20.30.01 la 20.30.04+20.30.06+20.30.07+20.30.09+20.30.30)</t>
  </si>
  <si>
    <t>20.30</t>
  </si>
  <si>
    <t>103</t>
  </si>
  <si>
    <t>Alte cheltuieli cu bunuri si servicii</t>
  </si>
  <si>
    <t>20.30.30</t>
  </si>
  <si>
    <t>190</t>
  </si>
  <si>
    <t>TITLUL IX  ASISTENTA SOCIALA  (cod 57.01+57.02+57.04)</t>
  </si>
  <si>
    <t>57</t>
  </si>
  <si>
    <t>192</t>
  </si>
  <si>
    <t>Ajutoare sociale  (cod 57.02.01 la 57.02.05)</t>
  </si>
  <si>
    <t>57.02</t>
  </si>
  <si>
    <t>195</t>
  </si>
  <si>
    <t>Tichete de creşă şi tichete sociale pentru grădiniţă</t>
  </si>
  <si>
    <t>57.02.03</t>
  </si>
  <si>
    <t>224</t>
  </si>
  <si>
    <t>OPERATIUNI FINANCIARE  (cod 80+81)</t>
  </si>
  <si>
    <t>79</t>
  </si>
  <si>
    <t>231</t>
  </si>
  <si>
    <t>TITLUL XIX RAMBURSARI DE CREDITE   (cod 81.01+81.02)</t>
  </si>
  <si>
    <t>81</t>
  </si>
  <si>
    <t>237</t>
  </si>
  <si>
    <t xml:space="preserve">Rambursari de credite interne </t>
  </si>
  <si>
    <t>81.02</t>
  </si>
  <si>
    <t>240</t>
  </si>
  <si>
    <t>Rambursari de credite aferente datoriei publice interne locale</t>
  </si>
  <si>
    <t>81.02.05</t>
  </si>
  <si>
    <t>254</t>
  </si>
  <si>
    <t>SECŢIUNEA DE DEZVOLTARE (cod 51+55+56+58+65+70+79.d+84.d)</t>
  </si>
  <si>
    <t>001.02</t>
  </si>
  <si>
    <t>442</t>
  </si>
  <si>
    <t>TITLUL X PROIECTE CU FINANŢARE DIN FONDURI EXTERNE NERAMBURSABILE AFERENTE CADRULUI FINANCIAR 2014-2020 ŞI DIN FONDUL DE MODERNIZARE</t>
  </si>
  <si>
    <t>58</t>
  </si>
  <si>
    <t>443</t>
  </si>
  <si>
    <t>Programe din Fondul European de Dezvoltare Europeana (FEDR)</t>
  </si>
  <si>
    <t>58.01</t>
  </si>
  <si>
    <t>445</t>
  </si>
  <si>
    <t xml:space="preserve">  Finantare externa nerambursabila</t>
  </si>
  <si>
    <t>58.01.02</t>
  </si>
  <si>
    <t>455</t>
  </si>
  <si>
    <t>Programe din Fondul European Agricol de Dezvoltare Rurala  (FEADR) (58.04.01 la 58.04.03)</t>
  </si>
  <si>
    <t>58.04</t>
  </si>
  <si>
    <t>457</t>
  </si>
  <si>
    <t>58.04.02</t>
  </si>
  <si>
    <t>608</t>
  </si>
  <si>
    <t>CHELTUIELI DE CAPITAL  (cod 71+72)</t>
  </si>
  <si>
    <t>70</t>
  </si>
  <si>
    <t>610</t>
  </si>
  <si>
    <t>TITLUL XV  ACTIVE NEFINANCIARE  (cod 71.01 la 71.03)</t>
  </si>
  <si>
    <t>71</t>
  </si>
  <si>
    <t>611</t>
  </si>
  <si>
    <t>Active fixe</t>
  </si>
  <si>
    <t>71.01</t>
  </si>
  <si>
    <t>616</t>
  </si>
  <si>
    <t>Alte active fixe</t>
  </si>
  <si>
    <t>71.01.30</t>
  </si>
  <si>
    <t>628</t>
  </si>
  <si>
    <t>PLATI EFECTUATE IN ANII PRECEDENTI SI RECUPERATE IN ANUL CURENT (cod 85)</t>
  </si>
  <si>
    <t>84</t>
  </si>
  <si>
    <t>630</t>
  </si>
  <si>
    <t>TITLUL XXI PLATI EFECTUATE IN ANII PRECEDENTI SI RECUPERATE IN ANUL CURENT</t>
  </si>
  <si>
    <t>85</t>
  </si>
  <si>
    <t>631</t>
  </si>
  <si>
    <t>Plati efectuate in anii precedenti si recuperate in anul curent</t>
  </si>
  <si>
    <t>85.01</t>
  </si>
  <si>
    <t>632</t>
  </si>
  <si>
    <t>Plati efectuate in anii precedenti si recuperate in anul curent - sectiunea dezvoltare</t>
  </si>
  <si>
    <t>85.01.02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</si>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</sst>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F13E-40B7-4231-BDE4-67B943095523}">
  <dimension ref="A1:T79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D13+D25</f>
        <v>700000</v>
      </c>
      <c r="E12" s="11">
        <f>E13+E25</f>
        <v>950000</v>
      </c>
      <c r="F12" s="11">
        <f>F13+F25</f>
        <v>826000</v>
      </c>
      <c r="G12" s="11">
        <f>G13+G25</f>
        <v>1076000</v>
      </c>
      <c r="H12" s="11">
        <f>H13+H25</f>
        <v>1054273</v>
      </c>
      <c r="I12" s="11">
        <f>I13+I25</f>
        <v>1054273</v>
      </c>
      <c r="J12" s="11">
        <f>J13+J25</f>
        <v>1029128</v>
      </c>
      <c r="K12" s="11">
        <f>I12-J12</f>
        <v>25145</v>
      </c>
      <c r="L12" s="11">
        <f>L13+L25</f>
        <v>2863548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+D15+D18+D23</f>
        <v>0</v>
      </c>
      <c r="E13" s="11">
        <f>+E15+E18+E23</f>
        <v>0</v>
      </c>
      <c r="F13" s="11">
        <f>+F15+F18+F23</f>
        <v>126000</v>
      </c>
      <c r="G13" s="11">
        <f>+G15+G18+G23</f>
        <v>126000</v>
      </c>
      <c r="H13" s="11">
        <f>+H15+H18+H23</f>
        <v>126000</v>
      </c>
      <c r="I13" s="11">
        <f>+I15+I18+I23</f>
        <v>126000</v>
      </c>
      <c r="J13" s="11">
        <f>+J15+J18+J23</f>
        <v>122610</v>
      </c>
      <c r="K13" s="11">
        <f>I13-J13</f>
        <v>3390</v>
      </c>
      <c r="L13" s="11">
        <f>+L15+L18+L23</f>
        <v>26926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+D15+D18</f>
        <v>0</v>
      </c>
      <c r="E14" s="11">
        <f>+E15+E18</f>
        <v>0</v>
      </c>
      <c r="F14" s="11">
        <f>+F15+F18</f>
        <v>26000</v>
      </c>
      <c r="G14" s="11">
        <f>+G15+G18</f>
        <v>26000</v>
      </c>
      <c r="H14" s="11">
        <f>+H15+H18</f>
        <v>26000</v>
      </c>
      <c r="I14" s="11">
        <f>+I15+I18</f>
        <v>26000</v>
      </c>
      <c r="J14" s="11">
        <f>+J15+J18</f>
        <v>22610</v>
      </c>
      <c r="K14" s="11">
        <f>I14-J14</f>
        <v>3390</v>
      </c>
      <c r="L14" s="11">
        <f>+L15+L18</f>
        <v>26926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+D16</f>
        <v>0</v>
      </c>
      <c r="E15" s="11">
        <f>+E16</f>
        <v>0</v>
      </c>
      <c r="F15" s="11">
        <f>+F16</f>
        <v>0</v>
      </c>
      <c r="G15" s="11">
        <f>+G16</f>
        <v>0</v>
      </c>
      <c r="H15" s="11">
        <f>+H16</f>
        <v>0</v>
      </c>
      <c r="I15" s="11">
        <f>+I16</f>
        <v>0</v>
      </c>
      <c r="J15" s="11">
        <f>+J16</f>
        <v>0</v>
      </c>
      <c r="K15" s="11">
        <f>I15-J15</f>
        <v>0</v>
      </c>
      <c r="L15" s="11">
        <f>+L16</f>
        <v>4316</v>
      </c>
    </row>
    <row r="16" spans="1:12" s="6" customFormat="1" ht="33" x14ac:dyDescent="0.25">
      <c r="A16" s="10" t="s">
        <v>30</v>
      </c>
      <c r="B16" s="10" t="s">
        <v>31</v>
      </c>
      <c r="C16" s="10" t="s">
        <v>32</v>
      </c>
      <c r="D16" s="11">
        <f>+D17</f>
        <v>0</v>
      </c>
      <c r="E16" s="11">
        <f>+E17</f>
        <v>0</v>
      </c>
      <c r="F16" s="11">
        <f>+F17</f>
        <v>0</v>
      </c>
      <c r="G16" s="11">
        <f>+G17</f>
        <v>0</v>
      </c>
      <c r="H16" s="11">
        <f>+H17</f>
        <v>0</v>
      </c>
      <c r="I16" s="11">
        <f>+I17</f>
        <v>0</v>
      </c>
      <c r="J16" s="11">
        <f>+J17</f>
        <v>0</v>
      </c>
      <c r="K16" s="11">
        <f>I16-J16</f>
        <v>0</v>
      </c>
      <c r="L16" s="11">
        <f>+L17</f>
        <v>4316</v>
      </c>
    </row>
    <row r="17" spans="1:12" s="6" customFormat="1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f>I17-J17</f>
        <v>0</v>
      </c>
      <c r="L17" s="11">
        <v>4316</v>
      </c>
    </row>
    <row r="18" spans="1:12" s="6" customFormat="1" ht="22.5" x14ac:dyDescent="0.25">
      <c r="A18" s="10" t="s">
        <v>36</v>
      </c>
      <c r="B18" s="10" t="s">
        <v>37</v>
      </c>
      <c r="C18" s="10" t="s">
        <v>38</v>
      </c>
      <c r="D18" s="11">
        <f>+D19</f>
        <v>0</v>
      </c>
      <c r="E18" s="11">
        <f>+E19</f>
        <v>0</v>
      </c>
      <c r="F18" s="11">
        <f>+F19</f>
        <v>26000</v>
      </c>
      <c r="G18" s="11">
        <f>+G19</f>
        <v>26000</v>
      </c>
      <c r="H18" s="11">
        <f>+H19</f>
        <v>26000</v>
      </c>
      <c r="I18" s="11">
        <f>+I19</f>
        <v>26000</v>
      </c>
      <c r="J18" s="11">
        <f>+J19</f>
        <v>22610</v>
      </c>
      <c r="K18" s="11">
        <f>I18-J18</f>
        <v>3390</v>
      </c>
      <c r="L18" s="11">
        <f>+L19</f>
        <v>22610</v>
      </c>
    </row>
    <row r="19" spans="1:12" s="6" customFormat="1" x14ac:dyDescent="0.25">
      <c r="A19" s="10" t="s">
        <v>39</v>
      </c>
      <c r="B19" s="10" t="s">
        <v>40</v>
      </c>
      <c r="C19" s="10" t="s">
        <v>41</v>
      </c>
      <c r="D19" s="11">
        <f>+D20</f>
        <v>0</v>
      </c>
      <c r="E19" s="11">
        <f>+E20</f>
        <v>0</v>
      </c>
      <c r="F19" s="11">
        <f>+F20</f>
        <v>26000</v>
      </c>
      <c r="G19" s="11">
        <f>+G20</f>
        <v>26000</v>
      </c>
      <c r="H19" s="11">
        <f>+H20</f>
        <v>26000</v>
      </c>
      <c r="I19" s="11">
        <f>+I20</f>
        <v>26000</v>
      </c>
      <c r="J19" s="11">
        <f>+J20</f>
        <v>22610</v>
      </c>
      <c r="K19" s="11">
        <f>I19-J19</f>
        <v>3390</v>
      </c>
      <c r="L19" s="11">
        <f>+L20</f>
        <v>22610</v>
      </c>
    </row>
    <row r="20" spans="1:12" s="6" customFormat="1" ht="22.5" x14ac:dyDescent="0.25">
      <c r="A20" s="10" t="s">
        <v>42</v>
      </c>
      <c r="B20" s="10" t="s">
        <v>43</v>
      </c>
      <c r="C20" s="10" t="s">
        <v>44</v>
      </c>
      <c r="D20" s="11">
        <v>0</v>
      </c>
      <c r="E20" s="11">
        <v>0</v>
      </c>
      <c r="F20" s="11">
        <v>26000</v>
      </c>
      <c r="G20" s="11">
        <v>26000</v>
      </c>
      <c r="H20" s="11">
        <v>26000</v>
      </c>
      <c r="I20" s="11">
        <v>26000</v>
      </c>
      <c r="J20" s="11">
        <v>22610</v>
      </c>
      <c r="K20" s="11">
        <f>I20-J20</f>
        <v>3390</v>
      </c>
      <c r="L20" s="11">
        <v>22610</v>
      </c>
    </row>
    <row r="21" spans="1:12" s="6" customFormat="1" x14ac:dyDescent="0.25">
      <c r="A21" s="10" t="s">
        <v>45</v>
      </c>
      <c r="B21" s="10" t="s">
        <v>46</v>
      </c>
      <c r="C21" s="10" t="s">
        <v>47</v>
      </c>
      <c r="D21" s="11">
        <f>+D23</f>
        <v>0</v>
      </c>
      <c r="E21" s="11">
        <f>+E23</f>
        <v>0</v>
      </c>
      <c r="F21" s="11">
        <f>+F23</f>
        <v>100000</v>
      </c>
      <c r="G21" s="11">
        <f>+G23</f>
        <v>100000</v>
      </c>
      <c r="H21" s="11">
        <f>+H23</f>
        <v>100000</v>
      </c>
      <c r="I21" s="11">
        <f>+I23</f>
        <v>100000</v>
      </c>
      <c r="J21" s="11">
        <f>+J23</f>
        <v>100000</v>
      </c>
      <c r="K21" s="11">
        <f>I21-J21</f>
        <v>0</v>
      </c>
      <c r="L21" s="11">
        <f>+L23</f>
        <v>0</v>
      </c>
    </row>
    <row r="22" spans="1:12" s="6" customFormat="1" ht="22.5" x14ac:dyDescent="0.25">
      <c r="A22" s="10" t="s">
        <v>48</v>
      </c>
      <c r="B22" s="10" t="s">
        <v>49</v>
      </c>
      <c r="C22" s="10" t="s">
        <v>50</v>
      </c>
      <c r="D22" s="11">
        <f>+D23</f>
        <v>0</v>
      </c>
      <c r="E22" s="11">
        <f>+E23</f>
        <v>0</v>
      </c>
      <c r="F22" s="11">
        <f>+F23</f>
        <v>100000</v>
      </c>
      <c r="G22" s="11">
        <f>+G23</f>
        <v>100000</v>
      </c>
      <c r="H22" s="11">
        <f>+H23</f>
        <v>100000</v>
      </c>
      <c r="I22" s="11">
        <f>+I23</f>
        <v>100000</v>
      </c>
      <c r="J22" s="11">
        <f>+J23</f>
        <v>100000</v>
      </c>
      <c r="K22" s="11">
        <f>I22-J22</f>
        <v>0</v>
      </c>
      <c r="L22" s="11">
        <f>+L23</f>
        <v>0</v>
      </c>
    </row>
    <row r="23" spans="1:12" s="6" customFormat="1" x14ac:dyDescent="0.25">
      <c r="A23" s="10" t="s">
        <v>51</v>
      </c>
      <c r="B23" s="10" t="s">
        <v>52</v>
      </c>
      <c r="C23" s="10" t="s">
        <v>53</v>
      </c>
      <c r="D23" s="11">
        <f>+D24</f>
        <v>0</v>
      </c>
      <c r="E23" s="11">
        <f>+E24</f>
        <v>0</v>
      </c>
      <c r="F23" s="11">
        <f>+F24</f>
        <v>100000</v>
      </c>
      <c r="G23" s="11">
        <f>+G24</f>
        <v>100000</v>
      </c>
      <c r="H23" s="11">
        <f>+H24</f>
        <v>100000</v>
      </c>
      <c r="I23" s="11">
        <f>+I24</f>
        <v>100000</v>
      </c>
      <c r="J23" s="11">
        <f>+J24</f>
        <v>100000</v>
      </c>
      <c r="K23" s="11">
        <f>I23-J23</f>
        <v>0</v>
      </c>
      <c r="L23" s="11">
        <f>+L24</f>
        <v>0</v>
      </c>
    </row>
    <row r="24" spans="1:12" s="6" customFormat="1" ht="22.5" x14ac:dyDescent="0.25">
      <c r="A24" s="10" t="s">
        <v>54</v>
      </c>
      <c r="B24" s="10" t="s">
        <v>55</v>
      </c>
      <c r="C24" s="10" t="s">
        <v>56</v>
      </c>
      <c r="D24" s="11">
        <v>0</v>
      </c>
      <c r="E24" s="11">
        <v>0</v>
      </c>
      <c r="F24" s="11">
        <v>100000</v>
      </c>
      <c r="G24" s="11">
        <v>100000</v>
      </c>
      <c r="H24" s="11">
        <v>100000</v>
      </c>
      <c r="I24" s="11">
        <v>100000</v>
      </c>
      <c r="J24" s="11">
        <v>100000</v>
      </c>
      <c r="K24" s="11">
        <f>I24-J24</f>
        <v>0</v>
      </c>
      <c r="L24" s="11">
        <v>0</v>
      </c>
    </row>
    <row r="25" spans="1:12" s="6" customFormat="1" ht="22.5" x14ac:dyDescent="0.25">
      <c r="A25" s="10" t="s">
        <v>57</v>
      </c>
      <c r="B25" s="10" t="s">
        <v>58</v>
      </c>
      <c r="C25" s="10" t="s">
        <v>59</v>
      </c>
      <c r="D25" s="11">
        <f>+D26+D31+D38</f>
        <v>700000</v>
      </c>
      <c r="E25" s="11">
        <f>+E26+E31+E38</f>
        <v>950000</v>
      </c>
      <c r="F25" s="11">
        <f>+F26+F31+F38</f>
        <v>700000</v>
      </c>
      <c r="G25" s="11">
        <f>+G26+G31+G38</f>
        <v>950000</v>
      </c>
      <c r="H25" s="11">
        <f>+H26+H31+H38</f>
        <v>928273</v>
      </c>
      <c r="I25" s="11">
        <f>+I26+I31+I38</f>
        <v>928273</v>
      </c>
      <c r="J25" s="11">
        <f>+J26+J31+J38</f>
        <v>906518</v>
      </c>
      <c r="K25" s="11">
        <f>I25-J25</f>
        <v>21755</v>
      </c>
      <c r="L25" s="11">
        <f>+L26+L31+L38</f>
        <v>2836622</v>
      </c>
    </row>
    <row r="26" spans="1:12" s="6" customFormat="1" ht="43.5" x14ac:dyDescent="0.25">
      <c r="A26" s="10" t="s">
        <v>60</v>
      </c>
      <c r="B26" s="10" t="s">
        <v>61</v>
      </c>
      <c r="C26" s="10" t="s">
        <v>62</v>
      </c>
      <c r="D26" s="11">
        <f>D27+D29</f>
        <v>700000</v>
      </c>
      <c r="E26" s="11">
        <f>E27+E29</f>
        <v>700000</v>
      </c>
      <c r="F26" s="11">
        <f>F27+F29</f>
        <v>700000</v>
      </c>
      <c r="G26" s="11">
        <f>G27+G29</f>
        <v>700000</v>
      </c>
      <c r="H26" s="11">
        <f>H27+H29</f>
        <v>700000</v>
      </c>
      <c r="I26" s="11">
        <f>I27+I29</f>
        <v>700000</v>
      </c>
      <c r="J26" s="11">
        <f>J27+J29</f>
        <v>700000</v>
      </c>
      <c r="K26" s="11">
        <f>I26-J26</f>
        <v>0</v>
      </c>
      <c r="L26" s="11">
        <f>L27+L29</f>
        <v>2644893</v>
      </c>
    </row>
    <row r="27" spans="1:12" s="6" customFormat="1" ht="22.5" x14ac:dyDescent="0.25">
      <c r="A27" s="10" t="s">
        <v>63</v>
      </c>
      <c r="B27" s="10" t="s">
        <v>64</v>
      </c>
      <c r="C27" s="10" t="s">
        <v>65</v>
      </c>
      <c r="D27" s="11">
        <f>+D28</f>
        <v>0</v>
      </c>
      <c r="E27" s="11">
        <f>+E28</f>
        <v>0</v>
      </c>
      <c r="F27" s="11">
        <f>+F28</f>
        <v>0</v>
      </c>
      <c r="G27" s="11">
        <f>+G28</f>
        <v>0</v>
      </c>
      <c r="H27" s="11">
        <f>+H28</f>
        <v>0</v>
      </c>
      <c r="I27" s="11">
        <f>+I28</f>
        <v>0</v>
      </c>
      <c r="J27" s="11">
        <f>+J28</f>
        <v>0</v>
      </c>
      <c r="K27" s="11">
        <f>I27-J27</f>
        <v>0</v>
      </c>
      <c r="L27" s="11">
        <f>+L28</f>
        <v>1636</v>
      </c>
    </row>
    <row r="28" spans="1:12" s="6" customFormat="1" x14ac:dyDescent="0.25">
      <c r="A28" s="10" t="s">
        <v>66</v>
      </c>
      <c r="B28" s="10" t="s">
        <v>67</v>
      </c>
      <c r="C28" s="10" t="s">
        <v>68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f>I28-J28</f>
        <v>0</v>
      </c>
      <c r="L28" s="11">
        <v>1636</v>
      </c>
    </row>
    <row r="29" spans="1:12" s="6" customFormat="1" ht="33" x14ac:dyDescent="0.25">
      <c r="A29" s="10" t="s">
        <v>69</v>
      </c>
      <c r="B29" s="10" t="s">
        <v>70</v>
      </c>
      <c r="C29" s="10" t="s">
        <v>71</v>
      </c>
      <c r="D29" s="11">
        <f>+D30</f>
        <v>700000</v>
      </c>
      <c r="E29" s="11">
        <f>+E30</f>
        <v>700000</v>
      </c>
      <c r="F29" s="11">
        <f>+F30</f>
        <v>700000</v>
      </c>
      <c r="G29" s="11">
        <f>+G30</f>
        <v>700000</v>
      </c>
      <c r="H29" s="11">
        <f>+H30</f>
        <v>700000</v>
      </c>
      <c r="I29" s="11">
        <f>+I30</f>
        <v>700000</v>
      </c>
      <c r="J29" s="11">
        <f>+J30</f>
        <v>700000</v>
      </c>
      <c r="K29" s="11">
        <f>I29-J29</f>
        <v>0</v>
      </c>
      <c r="L29" s="11">
        <f>+L30</f>
        <v>2643257</v>
      </c>
    </row>
    <row r="30" spans="1:12" s="6" customFormat="1" x14ac:dyDescent="0.25">
      <c r="A30" s="10" t="s">
        <v>72</v>
      </c>
      <c r="B30" s="10" t="s">
        <v>67</v>
      </c>
      <c r="C30" s="10" t="s">
        <v>73</v>
      </c>
      <c r="D30" s="11">
        <v>700000</v>
      </c>
      <c r="E30" s="11">
        <v>700000</v>
      </c>
      <c r="F30" s="11">
        <v>700000</v>
      </c>
      <c r="G30" s="11">
        <v>700000</v>
      </c>
      <c r="H30" s="11">
        <v>700000</v>
      </c>
      <c r="I30" s="11">
        <v>700000</v>
      </c>
      <c r="J30" s="11">
        <v>700000</v>
      </c>
      <c r="K30" s="11">
        <f>I30-J30</f>
        <v>0</v>
      </c>
      <c r="L30" s="11">
        <v>2643257</v>
      </c>
    </row>
    <row r="31" spans="1:12" s="6" customFormat="1" x14ac:dyDescent="0.25">
      <c r="A31" s="10" t="s">
        <v>74</v>
      </c>
      <c r="B31" s="10" t="s">
        <v>75</v>
      </c>
      <c r="C31" s="10" t="s">
        <v>76</v>
      </c>
      <c r="D31" s="11">
        <f>D32</f>
        <v>0</v>
      </c>
      <c r="E31" s="11">
        <f>E32</f>
        <v>250000</v>
      </c>
      <c r="F31" s="11">
        <f>F32</f>
        <v>0</v>
      </c>
      <c r="G31" s="11">
        <f>G32</f>
        <v>250000</v>
      </c>
      <c r="H31" s="11">
        <f>H32</f>
        <v>250000</v>
      </c>
      <c r="I31" s="11">
        <f>I32</f>
        <v>250000</v>
      </c>
      <c r="J31" s="11">
        <f>J32</f>
        <v>228245</v>
      </c>
      <c r="K31" s="11">
        <f>I31-J31</f>
        <v>21755</v>
      </c>
      <c r="L31" s="11">
        <f>L32</f>
        <v>191729</v>
      </c>
    </row>
    <row r="32" spans="1:12" s="6" customFormat="1" ht="22.5" x14ac:dyDescent="0.25">
      <c r="A32" s="10" t="s">
        <v>77</v>
      </c>
      <c r="B32" s="10" t="s">
        <v>78</v>
      </c>
      <c r="C32" s="10" t="s">
        <v>79</v>
      </c>
      <c r="D32" s="11">
        <f>D33</f>
        <v>0</v>
      </c>
      <c r="E32" s="11">
        <f>E33</f>
        <v>250000</v>
      </c>
      <c r="F32" s="11">
        <f>F33</f>
        <v>0</v>
      </c>
      <c r="G32" s="11">
        <f>G33</f>
        <v>250000</v>
      </c>
      <c r="H32" s="11">
        <f>H33</f>
        <v>250000</v>
      </c>
      <c r="I32" s="11">
        <f>I33</f>
        <v>250000</v>
      </c>
      <c r="J32" s="11">
        <f>J33</f>
        <v>228245</v>
      </c>
      <c r="K32" s="11">
        <f>I32-J32</f>
        <v>21755</v>
      </c>
      <c r="L32" s="11">
        <f>L33</f>
        <v>191729</v>
      </c>
    </row>
    <row r="33" spans="1:12" s="6" customFormat="1" x14ac:dyDescent="0.25">
      <c r="A33" s="10" t="s">
        <v>80</v>
      </c>
      <c r="B33" s="10" t="s">
        <v>81</v>
      </c>
      <c r="C33" s="10" t="s">
        <v>82</v>
      </c>
      <c r="D33" s="11">
        <f>+D34</f>
        <v>0</v>
      </c>
      <c r="E33" s="11">
        <f>+E34</f>
        <v>250000</v>
      </c>
      <c r="F33" s="11">
        <f>+F34</f>
        <v>0</v>
      </c>
      <c r="G33" s="11">
        <f>+G34</f>
        <v>250000</v>
      </c>
      <c r="H33" s="11">
        <f>+H34</f>
        <v>250000</v>
      </c>
      <c r="I33" s="11">
        <f>+I34</f>
        <v>250000</v>
      </c>
      <c r="J33" s="11">
        <f>+J34</f>
        <v>228245</v>
      </c>
      <c r="K33" s="11">
        <f>I33-J33</f>
        <v>21755</v>
      </c>
      <c r="L33" s="11">
        <f>+L34</f>
        <v>191729</v>
      </c>
    </row>
    <row r="34" spans="1:12" s="6" customFormat="1" x14ac:dyDescent="0.25">
      <c r="A34" s="10" t="s">
        <v>83</v>
      </c>
      <c r="B34" s="10" t="s">
        <v>84</v>
      </c>
      <c r="C34" s="10" t="s">
        <v>85</v>
      </c>
      <c r="D34" s="11">
        <v>0</v>
      </c>
      <c r="E34" s="11">
        <v>250000</v>
      </c>
      <c r="F34" s="11">
        <v>0</v>
      </c>
      <c r="G34" s="11">
        <v>250000</v>
      </c>
      <c r="H34" s="11">
        <v>250000</v>
      </c>
      <c r="I34" s="11">
        <v>250000</v>
      </c>
      <c r="J34" s="11">
        <v>228245</v>
      </c>
      <c r="K34" s="11">
        <f>I34-J34</f>
        <v>21755</v>
      </c>
      <c r="L34" s="11">
        <v>191729</v>
      </c>
    </row>
    <row r="35" spans="1:12" s="6" customFormat="1" ht="22.5" x14ac:dyDescent="0.25">
      <c r="A35" s="10" t="s">
        <v>86</v>
      </c>
      <c r="B35" s="10" t="s">
        <v>87</v>
      </c>
      <c r="C35" s="10" t="s">
        <v>88</v>
      </c>
      <c r="D35" s="11">
        <f>D38</f>
        <v>0</v>
      </c>
      <c r="E35" s="11">
        <f>E38</f>
        <v>0</v>
      </c>
      <c r="F35" s="11">
        <f>F38</f>
        <v>0</v>
      </c>
      <c r="G35" s="11">
        <f>G38</f>
        <v>0</v>
      </c>
      <c r="H35" s="11">
        <f>H38</f>
        <v>-21727</v>
      </c>
      <c r="I35" s="11">
        <f>I38</f>
        <v>-21727</v>
      </c>
      <c r="J35" s="11">
        <f>J38</f>
        <v>-21727</v>
      </c>
      <c r="K35" s="11">
        <f>I35-J35</f>
        <v>0</v>
      </c>
      <c r="L35" s="11">
        <f>L38</f>
        <v>0</v>
      </c>
    </row>
    <row r="36" spans="1:12" s="6" customFormat="1" ht="22.5" x14ac:dyDescent="0.25">
      <c r="A36" s="10" t="s">
        <v>89</v>
      </c>
      <c r="B36" s="10" t="s">
        <v>90</v>
      </c>
      <c r="C36" s="10" t="s">
        <v>91</v>
      </c>
      <c r="D36" s="11">
        <f>D38</f>
        <v>0</v>
      </c>
      <c r="E36" s="11">
        <f>E38</f>
        <v>0</v>
      </c>
      <c r="F36" s="11">
        <f>F38</f>
        <v>0</v>
      </c>
      <c r="G36" s="11">
        <f>G38</f>
        <v>0</v>
      </c>
      <c r="H36" s="11">
        <f>H38</f>
        <v>-21727</v>
      </c>
      <c r="I36" s="11">
        <f>I38</f>
        <v>-21727</v>
      </c>
      <c r="J36" s="11">
        <f>J38</f>
        <v>-21727</v>
      </c>
      <c r="K36" s="11">
        <f>I36-J36</f>
        <v>0</v>
      </c>
      <c r="L36" s="11">
        <f>L38</f>
        <v>0</v>
      </c>
    </row>
    <row r="37" spans="1:12" s="6" customFormat="1" ht="22.5" x14ac:dyDescent="0.25">
      <c r="A37" s="10" t="s">
        <v>92</v>
      </c>
      <c r="B37" s="10" t="s">
        <v>93</v>
      </c>
      <c r="C37" s="10" t="s">
        <v>94</v>
      </c>
      <c r="D37" s="11">
        <f>D38</f>
        <v>0</v>
      </c>
      <c r="E37" s="11">
        <f>E38</f>
        <v>0</v>
      </c>
      <c r="F37" s="11">
        <f>F38</f>
        <v>0</v>
      </c>
      <c r="G37" s="11">
        <f>G38</f>
        <v>0</v>
      </c>
      <c r="H37" s="11">
        <f>H38</f>
        <v>-21727</v>
      </c>
      <c r="I37" s="11">
        <f>I38</f>
        <v>-21727</v>
      </c>
      <c r="J37" s="11">
        <f>J38</f>
        <v>-21727</v>
      </c>
      <c r="K37" s="11">
        <f>I37-J37</f>
        <v>0</v>
      </c>
      <c r="L37" s="11">
        <f>L38</f>
        <v>0</v>
      </c>
    </row>
    <row r="38" spans="1:12" s="6" customFormat="1" ht="22.5" x14ac:dyDescent="0.25">
      <c r="A38" s="10" t="s">
        <v>95</v>
      </c>
      <c r="B38" s="10" t="s">
        <v>96</v>
      </c>
      <c r="C38" s="10" t="s">
        <v>97</v>
      </c>
      <c r="D38" s="11">
        <v>0</v>
      </c>
      <c r="E38" s="11">
        <v>0</v>
      </c>
      <c r="F38" s="11">
        <v>0</v>
      </c>
      <c r="G38" s="11">
        <v>0</v>
      </c>
      <c r="H38" s="11">
        <v>-21727</v>
      </c>
      <c r="I38" s="11">
        <v>-21727</v>
      </c>
      <c r="J38" s="11">
        <v>-21727</v>
      </c>
      <c r="K38" s="11">
        <f>I38-J38</f>
        <v>0</v>
      </c>
      <c r="L38" s="11">
        <v>0</v>
      </c>
    </row>
    <row r="39" spans="1:12" s="6" customFormat="1" x14ac:dyDescent="0.25">
      <c r="A39" s="8"/>
      <c r="B39" s="8"/>
      <c r="C39" s="8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5">
      <c r="A40" s="13" t="s">
        <v>98</v>
      </c>
      <c r="B40" s="13"/>
      <c r="C40" s="13"/>
      <c r="D40" s="13"/>
      <c r="E40" s="13" t="s">
        <v>100</v>
      </c>
      <c r="F40" s="13"/>
      <c r="G40" s="13"/>
      <c r="H40" s="13"/>
      <c r="I40" s="13" t="s">
        <v>101</v>
      </c>
      <c r="J40" s="13"/>
      <c r="K40" s="13"/>
      <c r="L40" s="13"/>
    </row>
    <row r="41" spans="1:12" x14ac:dyDescent="0.25">
      <c r="A41" s="3" t="s">
        <v>99</v>
      </c>
      <c r="B41" s="3"/>
      <c r="C41" s="3"/>
      <c r="D41" s="3"/>
      <c r="E41" s="3" t="s">
        <v>100</v>
      </c>
      <c r="F41" s="3"/>
      <c r="G41" s="3"/>
      <c r="H41" s="3"/>
      <c r="I41" s="3" t="s">
        <v>102</v>
      </c>
      <c r="J41" s="3"/>
      <c r="K41" s="3"/>
      <c r="L41" s="3"/>
    </row>
    <row r="79" spans="1:20" x14ac:dyDescent="0.25">
      <c r="A79" s="12"/>
      <c r="B79" s="12"/>
      <c r="C79" s="12"/>
      <c r="D79" s="12"/>
      <c r="I79" s="12"/>
      <c r="J79" s="12"/>
      <c r="K79" s="12"/>
      <c r="L79" s="12"/>
      <c r="Q79" s="12"/>
      <c r="R79" s="12"/>
      <c r="S79" s="12"/>
      <c r="T79" s="12"/>
    </row>
  </sheetData>
  <mergeCells count="24">
    <mergeCell ref="K6:K10"/>
    <mergeCell ref="L6:L10"/>
    <mergeCell ref="A40:D40"/>
    <mergeCell ref="A41:D41"/>
    <mergeCell ref="E40:H40"/>
    <mergeCell ref="E41:H41"/>
    <mergeCell ref="I40:L40"/>
    <mergeCell ref="I41:L41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2026-03-24T10:24:51Z</dcterms:created>
  <dcterms:modified xsi:type="dcterms:W3CDTF">2026-03-24T10:24:54Z</dcterms:modified>
</cp:coreProperties>
</file>