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AEFC05A3-C8BD-47C9-8CB7-952CD2110712}" xr6:coauthVersionLast="47" xr6:coauthVersionMax="47" xr10:uidLastSave="{00000000-0000-0000-0000-000000000000}"/>
  <bookViews>
    <workbookView xWindow="-120" yWindow="-120" windowWidth="29040" windowHeight="15720" xr2:uid="{1E123BB4-091A-4731-82D6-9DB373323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L15" i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G18" i="1"/>
  <c r="D19" i="1"/>
  <c r="E19" i="1"/>
  <c r="F19" i="1"/>
  <c r="G19" i="1"/>
  <c r="H19" i="1"/>
  <c r="H18" i="1" s="1"/>
  <c r="I19" i="1"/>
  <c r="K19" i="1" s="1"/>
  <c r="J19" i="1"/>
  <c r="J18" i="1" s="1"/>
  <c r="J14" i="1" s="1"/>
  <c r="L19" i="1"/>
  <c r="L18" i="1" s="1"/>
  <c r="K20" i="1"/>
  <c r="K21" i="1"/>
  <c r="K22" i="1"/>
  <c r="K23" i="1"/>
  <c r="K24" i="1"/>
  <c r="K25" i="1"/>
  <c r="D26" i="1"/>
  <c r="D18" i="1" s="1"/>
  <c r="E26" i="1"/>
  <c r="E18" i="1" s="1"/>
  <c r="F26" i="1"/>
  <c r="F18" i="1" s="1"/>
  <c r="G26" i="1"/>
  <c r="H26" i="1"/>
  <c r="I26" i="1"/>
  <c r="K26" i="1" s="1"/>
  <c r="J26" i="1"/>
  <c r="L26" i="1"/>
  <c r="K27" i="1"/>
  <c r="D28" i="1"/>
  <c r="E28" i="1"/>
  <c r="F28" i="1"/>
  <c r="G28" i="1"/>
  <c r="H28" i="1"/>
  <c r="I28" i="1"/>
  <c r="K28" i="1" s="1"/>
  <c r="J28" i="1"/>
  <c r="L28" i="1"/>
  <c r="K29" i="1"/>
  <c r="K30" i="1"/>
  <c r="K31" i="1"/>
  <c r="D32" i="1"/>
  <c r="E32" i="1"/>
  <c r="F32" i="1"/>
  <c r="G32" i="1"/>
  <c r="H32" i="1"/>
  <c r="I32" i="1"/>
  <c r="K32" i="1" s="1"/>
  <c r="J32" i="1"/>
  <c r="L32" i="1"/>
  <c r="K33" i="1"/>
  <c r="E34" i="1"/>
  <c r="F34" i="1"/>
  <c r="G34" i="1"/>
  <c r="H34" i="1"/>
  <c r="I34" i="1"/>
  <c r="J34" i="1"/>
  <c r="K34" i="1"/>
  <c r="D35" i="1"/>
  <c r="D34" i="1" s="1"/>
  <c r="E35" i="1"/>
  <c r="F35" i="1"/>
  <c r="G35" i="1"/>
  <c r="H35" i="1"/>
  <c r="I35" i="1"/>
  <c r="J35" i="1"/>
  <c r="K35" i="1"/>
  <c r="L35" i="1"/>
  <c r="L34" i="1" s="1"/>
  <c r="K36" i="1"/>
  <c r="D38" i="1"/>
  <c r="E38" i="1"/>
  <c r="E37" i="1" s="1"/>
  <c r="F38" i="1"/>
  <c r="F37" i="1" s="1"/>
  <c r="G38" i="1"/>
  <c r="G37" i="1" s="1"/>
  <c r="H38" i="1"/>
  <c r="H37" i="1" s="1"/>
  <c r="I38" i="1"/>
  <c r="J38" i="1"/>
  <c r="L38" i="1"/>
  <c r="K39" i="1"/>
  <c r="K40" i="1"/>
  <c r="E41" i="1"/>
  <c r="F41" i="1"/>
  <c r="G41" i="1"/>
  <c r="H41" i="1"/>
  <c r="E42" i="1"/>
  <c r="F42" i="1"/>
  <c r="G42" i="1"/>
  <c r="H42" i="1"/>
  <c r="I42" i="1"/>
  <c r="I41" i="1" s="1"/>
  <c r="J42" i="1"/>
  <c r="J41" i="1" s="1"/>
  <c r="J37" i="1" s="1"/>
  <c r="K42" i="1"/>
  <c r="D43" i="1"/>
  <c r="D42" i="1" s="1"/>
  <c r="D41" i="1" s="1"/>
  <c r="D37" i="1" s="1"/>
  <c r="E43" i="1"/>
  <c r="F43" i="1"/>
  <c r="G43" i="1"/>
  <c r="H43" i="1"/>
  <c r="I43" i="1"/>
  <c r="J43" i="1"/>
  <c r="K43" i="1"/>
  <c r="L43" i="1"/>
  <c r="L42" i="1" s="1"/>
  <c r="L41" i="1" s="1"/>
  <c r="L37" i="1" s="1"/>
  <c r="K44" i="1"/>
  <c r="K45" i="1"/>
  <c r="I13" i="1" l="1"/>
  <c r="K41" i="1"/>
  <c r="I37" i="1"/>
  <c r="K37" i="1" s="1"/>
  <c r="H13" i="1"/>
  <c r="H12" i="1" s="1"/>
  <c r="H14" i="1"/>
  <c r="G13" i="1"/>
  <c r="G12" i="1" s="1"/>
  <c r="G14" i="1"/>
  <c r="F14" i="1"/>
  <c r="F13" i="1"/>
  <c r="F12" i="1" s="1"/>
  <c r="E14" i="1"/>
  <c r="E13" i="1"/>
  <c r="E12" i="1" s="1"/>
  <c r="D13" i="1"/>
  <c r="D12" i="1" s="1"/>
  <c r="D14" i="1"/>
  <c r="L14" i="1"/>
  <c r="J13" i="1"/>
  <c r="J12" i="1" s="1"/>
  <c r="K15" i="1"/>
  <c r="K38" i="1"/>
  <c r="L13" i="1"/>
  <c r="L12" i="1" s="1"/>
  <c r="I18" i="1"/>
  <c r="I14" i="1" l="1"/>
  <c r="K14" i="1" s="1"/>
  <c r="K18" i="1"/>
  <c r="K13" i="1"/>
  <c r="I12" i="1"/>
  <c r="K12" i="1" s="1"/>
</calcChain>
</file>

<file path=xl/sharedStrings.xml><?xml version="1.0" encoding="utf-8"?>
<sst xmlns="http://schemas.openxmlformats.org/spreadsheetml/2006/main" count="128" uniqueCount="123">
  <si>
    <t>CENTRALIZAT</t>
  </si>
  <si>
    <t xml:space="preserve"> Anexa 7</t>
  </si>
  <si>
    <t>Cont de executie - Detalierea cheltuielilor - Trimestrul: 4, Anul: 2025</t>
  </si>
  <si>
    <t>Capitolul: 65.02.04.01 - Invatamant secundar inferior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</si>
  <si>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</si>
  <si>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</si>
  <si>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</si>
  <si>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</si>
  <si>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</si>
  <si>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</si>
  <si>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</si>
  <si>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</si>
  <si>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</si>
  <si>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</si>
  <si>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</si>
  <si>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</si>
  <si>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</si>
  <si>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</si>
  <si>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</si>
  <si>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</si>
  <si>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</si>
  <si>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</si>
  <si>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</si>
  <si>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</si>
  <si>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</si>
  <si>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</si>
  <si>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</si>
  <si>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</si>
  <si>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</si>
  <si>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</si>
  <si>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</si>
  <si>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</si>
  <si>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</si>
  <si>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22</t>
  </si>
  <si>
    <t>Alocatii pentru transportul la si de la locul de munca</t>
  </si>
  <si>
    <t>10.01.15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</si>
  <si>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</si>
  <si>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</si>
  <si>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</si>
  <si>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</si>
  <si>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</si>
  <si>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</si>
  <si>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47</t>
  </si>
  <si>
    <t>Furnituri de birou</t>
  </si>
  <si>
    <t>20.01.01</t>
  </si>
  <si>
    <t>48</t>
  </si>
  <si>
    <t>Materiale pentru curatenie</t>
  </si>
  <si>
    <t>20.01.02</t>
  </si>
  <si>
    <t>49</t>
  </si>
  <si>
    <t>Incalzit, Iluminat si forta motrica</t>
  </si>
  <si>
    <t>20.01.03</t>
  </si>
  <si>
    <t>51</t>
  </si>
  <si>
    <t>Carburanti si lubrifianti</t>
  </si>
  <si>
    <t>20.01.05</t>
  </si>
  <si>
    <t>54</t>
  </si>
  <si>
    <t xml:space="preserve">Posta, telecomunicatii, radio, tv, internet </t>
  </si>
  <si>
    <t>20.01.08</t>
  </si>
  <si>
    <t>56</t>
  </si>
  <si>
    <t>Alte bunuri si servicii pentru intretinere si functionare</t>
  </si>
  <si>
    <t>20.01.30</t>
  </si>
  <si>
    <t>66</t>
  </si>
  <si>
    <t>Bunuri de natura obiectelor de inventar  (cod 20.05.01+20.05.03+20.05.30)</t>
  </si>
  <si>
    <t>20.05</t>
  </si>
  <si>
    <t>69</t>
  </si>
  <si>
    <t>Alte obiecte de inventar</t>
  </si>
  <si>
    <t>20.05.30</t>
  </si>
  <si>
    <t>70</t>
  </si>
  <si>
    <t>Deplasari, detasari, transferari  (cod 20.06.01+20.06.02)</t>
  </si>
  <si>
    <t>20.06</t>
  </si>
  <si>
    <t>71</t>
  </si>
  <si>
    <t>Deplasari interne, detaşări, transferari</t>
  </si>
  <si>
    <t>20.06.01</t>
  </si>
  <si>
    <t>75</t>
  </si>
  <si>
    <t>Carti, publicatii si materiale documentare</t>
  </si>
  <si>
    <t>20.11</t>
  </si>
  <si>
    <t>77</t>
  </si>
  <si>
    <t>Pregatire profesionala</t>
  </si>
  <si>
    <t>20.13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</si>
  <si>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</si>
  <si>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</si>
  <si>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</si>
  <si>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</si>
  <si>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</si>
  <si>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</si>
  <si>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</si>
  <si>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</si>
  <si>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</si>
  <si>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</si>
  <si>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</si>
  <si>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</si>
  <si>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193</t>
  </si>
  <si>
    <t>Ajutoare sociale in numerar</t>
  </si>
  <si>
    <t>57.02.01</t>
  </si>
  <si>
    <t>254</t>
  </si>
  <si>
    <t>SECŢIUNEA DE DEZVOLTARE (cod 51+55+56+58+65+70+79.d+84.d)</t>
  </si>
  <si>
    <t>001.02</t>
  </si>
  <si>
    <t>535</t>
  </si>
  <si>
    <t>Titlul XII Proiecte cu finanţare din sumele reprezentând asistenţa financiară nerambursabilă aferentă PNRR ( cod 60.01 la 60.11)</t>
  </si>
  <si>
    <t>60</t>
  </si>
  <si>
    <t>536</t>
  </si>
  <si>
    <t>Fonduri europene nerambursabile</t>
  </si>
  <si>
    <t>60.01</t>
  </si>
  <si>
    <t>538</t>
  </si>
  <si>
    <t>Sume aferente TVA</t>
  </si>
  <si>
    <t>60.03</t>
  </si>
  <si>
    <t>608</t>
  </si>
  <si>
    <t>CHELTUIELI DE CAPITAL  (cod 71+72)</t>
  </si>
  <si>
    <t>610</t>
  </si>
  <si>
    <t>TITLUL XV  ACTIVE NEFINANCIARE  (cod 71.01 la 71.03)</t>
  </si>
  <si>
    <t>611</t>
  </si>
  <si>
    <t>Active fixe</t>
  </si>
  <si>
    <t>71.01</t>
  </si>
  <si>
    <t>614</t>
  </si>
  <si>
    <t>Mobilier, aparatura birotica si alte active corporale</t>
  </si>
  <si>
    <t>71.01.03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</si>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</sst>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8A0F-69CF-4BD1-BF49-FB78326888E1}">
  <dimension ref="A1:T93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D13+D37</f>
        <v>735000</v>
      </c>
      <c r="E12" s="11">
        <f>E13+E37</f>
        <v>736300</v>
      </c>
      <c r="F12" s="11">
        <f>F13+F37</f>
        <v>1250000</v>
      </c>
      <c r="G12" s="11">
        <f>G13+G37</f>
        <v>1221300</v>
      </c>
      <c r="H12" s="11">
        <f>H13+H37</f>
        <v>1221300</v>
      </c>
      <c r="I12" s="11">
        <f>I13+I37</f>
        <v>1220494</v>
      </c>
      <c r="J12" s="11">
        <f>J13+J37</f>
        <v>1128646</v>
      </c>
      <c r="K12" s="11">
        <f>I12-J12</f>
        <v>91848</v>
      </c>
      <c r="L12" s="11">
        <f>L13+L37</f>
        <v>1535337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D15+D18+D34</f>
        <v>0</v>
      </c>
      <c r="E13" s="11">
        <f>E15+E18+E34</f>
        <v>0</v>
      </c>
      <c r="F13" s="11">
        <f>F15+F18+F34</f>
        <v>515000</v>
      </c>
      <c r="G13" s="11">
        <f>G15+G18+G34</f>
        <v>485000</v>
      </c>
      <c r="H13" s="11">
        <f>H15+H18+H34</f>
        <v>485000</v>
      </c>
      <c r="I13" s="11">
        <f>I15+I18+I34</f>
        <v>484194</v>
      </c>
      <c r="J13" s="11">
        <f>J15+J18+J34</f>
        <v>397255</v>
      </c>
      <c r="K13" s="11">
        <f>I13-J13</f>
        <v>86939</v>
      </c>
      <c r="L13" s="11">
        <f>L15+L18+L34</f>
        <v>423615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D15+D18+D34</f>
        <v>0</v>
      </c>
      <c r="E14" s="11">
        <f>E15+E18+E34</f>
        <v>0</v>
      </c>
      <c r="F14" s="11">
        <f>F15+F18+F34</f>
        <v>515000</v>
      </c>
      <c r="G14" s="11">
        <f>G15+G18+G34</f>
        <v>485000</v>
      </c>
      <c r="H14" s="11">
        <f>H15+H18+H34</f>
        <v>485000</v>
      </c>
      <c r="I14" s="11">
        <f>I15+I18+I34</f>
        <v>484194</v>
      </c>
      <c r="J14" s="11">
        <f>J15+J18+J34</f>
        <v>397255</v>
      </c>
      <c r="K14" s="11">
        <f>I14-J14</f>
        <v>86939</v>
      </c>
      <c r="L14" s="11">
        <f>L15+L18+L34</f>
        <v>423615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60000</v>
      </c>
      <c r="G15" s="11">
        <f>G16</f>
        <v>60000</v>
      </c>
      <c r="H15" s="11">
        <f>H16</f>
        <v>60000</v>
      </c>
      <c r="I15" s="11">
        <f>I16</f>
        <v>59194</v>
      </c>
      <c r="J15" s="11">
        <f>J16</f>
        <v>59194</v>
      </c>
      <c r="K15" s="11">
        <f>I15-J15</f>
        <v>0</v>
      </c>
      <c r="L15" s="11">
        <f>L16</f>
        <v>59194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60000</v>
      </c>
      <c r="G16" s="11">
        <f>+G17</f>
        <v>60000</v>
      </c>
      <c r="H16" s="11">
        <f>+H17</f>
        <v>60000</v>
      </c>
      <c r="I16" s="11">
        <f>+I17</f>
        <v>59194</v>
      </c>
      <c r="J16" s="11">
        <f>+J17</f>
        <v>59194</v>
      </c>
      <c r="K16" s="11">
        <f>I16-J16</f>
        <v>0</v>
      </c>
      <c r="L16" s="11">
        <f>+L17</f>
        <v>59194</v>
      </c>
    </row>
    <row r="17" spans="1:12" s="6" customFormat="1" ht="22.5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60000</v>
      </c>
      <c r="G17" s="11">
        <v>60000</v>
      </c>
      <c r="H17" s="11">
        <v>60000</v>
      </c>
      <c r="I17" s="11">
        <v>59194</v>
      </c>
      <c r="J17" s="11">
        <v>59194</v>
      </c>
      <c r="K17" s="11">
        <f>I17-J17</f>
        <v>0</v>
      </c>
      <c r="L17" s="11">
        <v>59194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f>D19+D26+D28+D30+D31+D32</f>
        <v>0</v>
      </c>
      <c r="E18" s="11">
        <f>E19+E26+E28+E30+E31+E32</f>
        <v>0</v>
      </c>
      <c r="F18" s="11">
        <f>F19+F26+F28+F30+F31+F32</f>
        <v>412000</v>
      </c>
      <c r="G18" s="11">
        <f>G19+G26+G28+G30+G31+G32</f>
        <v>382000</v>
      </c>
      <c r="H18" s="11">
        <f>H19+H26+H28+H30+H31+H32</f>
        <v>382000</v>
      </c>
      <c r="I18" s="11">
        <f>I19+I26+I28+I30+I31+I32</f>
        <v>382000</v>
      </c>
      <c r="J18" s="11">
        <f>J19+J26+J28+J30+J31+J32</f>
        <v>320214</v>
      </c>
      <c r="K18" s="11">
        <f>I18-J18</f>
        <v>61786</v>
      </c>
      <c r="L18" s="11">
        <f>L19+L26+L28+L30+L31+L32</f>
        <v>346574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f>D20+D21+D22+D23+D24+D25</f>
        <v>0</v>
      </c>
      <c r="E19" s="11">
        <f>E20+E21+E22+E23+E24+E25</f>
        <v>0</v>
      </c>
      <c r="F19" s="11">
        <f>F20+F21+F22+F23+F24+F25</f>
        <v>316000</v>
      </c>
      <c r="G19" s="11">
        <f>G20+G21+G22+G23+G24+G25</f>
        <v>298144</v>
      </c>
      <c r="H19" s="11">
        <f>H20+H21+H22+H23+H24+H25</f>
        <v>298144</v>
      </c>
      <c r="I19" s="11">
        <f>I20+I21+I22+I23+I24+I25</f>
        <v>298144</v>
      </c>
      <c r="J19" s="11">
        <f>J20+J21+J22+J23+J24+J25</f>
        <v>267346</v>
      </c>
      <c r="K19" s="11">
        <f>I19-J19</f>
        <v>30798</v>
      </c>
      <c r="L19" s="11">
        <f>L20+L21+L22+L23+L24+L25</f>
        <v>306428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5500</v>
      </c>
      <c r="G20" s="11">
        <v>5018</v>
      </c>
      <c r="H20" s="11">
        <v>5018</v>
      </c>
      <c r="I20" s="11">
        <v>5018</v>
      </c>
      <c r="J20" s="11">
        <v>5018</v>
      </c>
      <c r="K20" s="11">
        <f>I20-J20</f>
        <v>0</v>
      </c>
      <c r="L20" s="11">
        <v>5018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v>0</v>
      </c>
      <c r="E21" s="11">
        <v>0</v>
      </c>
      <c r="F21" s="11">
        <v>15000</v>
      </c>
      <c r="G21" s="11">
        <v>15000</v>
      </c>
      <c r="H21" s="11">
        <v>15000</v>
      </c>
      <c r="I21" s="11">
        <v>15000</v>
      </c>
      <c r="J21" s="11">
        <v>15000</v>
      </c>
      <c r="K21" s="11">
        <f>I21-J21</f>
        <v>0</v>
      </c>
      <c r="L21" s="11">
        <v>20972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0</v>
      </c>
      <c r="E22" s="11">
        <v>0</v>
      </c>
      <c r="F22" s="11">
        <v>80000</v>
      </c>
      <c r="G22" s="11">
        <v>96795</v>
      </c>
      <c r="H22" s="11">
        <v>96795</v>
      </c>
      <c r="I22" s="11">
        <v>96795</v>
      </c>
      <c r="J22" s="11">
        <v>96795</v>
      </c>
      <c r="K22" s="11">
        <f>I22-J22</f>
        <v>0</v>
      </c>
      <c r="L22" s="11">
        <v>124854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v>0</v>
      </c>
      <c r="E23" s="11">
        <v>0</v>
      </c>
      <c r="F23" s="11">
        <v>95000</v>
      </c>
      <c r="G23" s="11">
        <v>65000</v>
      </c>
      <c r="H23" s="11">
        <v>65000</v>
      </c>
      <c r="I23" s="11">
        <v>65000</v>
      </c>
      <c r="J23" s="11">
        <v>50188</v>
      </c>
      <c r="K23" s="11">
        <f>I23-J23</f>
        <v>14812</v>
      </c>
      <c r="L23" s="11">
        <v>70366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v>0</v>
      </c>
      <c r="E24" s="11">
        <v>0</v>
      </c>
      <c r="F24" s="11">
        <v>7100</v>
      </c>
      <c r="G24" s="11">
        <v>2931</v>
      </c>
      <c r="H24" s="11">
        <v>2931</v>
      </c>
      <c r="I24" s="11">
        <v>2931</v>
      </c>
      <c r="J24" s="11">
        <v>2931</v>
      </c>
      <c r="K24" s="11">
        <f>I24-J24</f>
        <v>0</v>
      </c>
      <c r="L24" s="11">
        <v>3159</v>
      </c>
    </row>
    <row r="25" spans="1:12" s="6" customFormat="1" ht="22.5" x14ac:dyDescent="0.25">
      <c r="A25" s="10" t="s">
        <v>57</v>
      </c>
      <c r="B25" s="10" t="s">
        <v>58</v>
      </c>
      <c r="C25" s="10" t="s">
        <v>59</v>
      </c>
      <c r="D25" s="11">
        <v>0</v>
      </c>
      <c r="E25" s="11">
        <v>0</v>
      </c>
      <c r="F25" s="11">
        <v>113400</v>
      </c>
      <c r="G25" s="11">
        <v>113400</v>
      </c>
      <c r="H25" s="11">
        <v>113400</v>
      </c>
      <c r="I25" s="11">
        <v>113400</v>
      </c>
      <c r="J25" s="11">
        <v>97414</v>
      </c>
      <c r="K25" s="11">
        <f>I25-J25</f>
        <v>15986</v>
      </c>
      <c r="L25" s="11">
        <v>82059</v>
      </c>
    </row>
    <row r="26" spans="1:12" s="6" customFormat="1" ht="22.5" x14ac:dyDescent="0.25">
      <c r="A26" s="10" t="s">
        <v>60</v>
      </c>
      <c r="B26" s="10" t="s">
        <v>61</v>
      </c>
      <c r="C26" s="10" t="s">
        <v>62</v>
      </c>
      <c r="D26" s="11">
        <f>+D27</f>
        <v>0</v>
      </c>
      <c r="E26" s="11">
        <f>+E27</f>
        <v>0</v>
      </c>
      <c r="F26" s="11">
        <f>+F27</f>
        <v>17500</v>
      </c>
      <c r="G26" s="11">
        <f>+G27</f>
        <v>11555</v>
      </c>
      <c r="H26" s="11">
        <f>+H27</f>
        <v>11555</v>
      </c>
      <c r="I26" s="11">
        <f>+I27</f>
        <v>11555</v>
      </c>
      <c r="J26" s="11">
        <f>+J27</f>
        <v>11555</v>
      </c>
      <c r="K26" s="11">
        <f>I26-J26</f>
        <v>0</v>
      </c>
      <c r="L26" s="11">
        <f>+L27</f>
        <v>875</v>
      </c>
    </row>
    <row r="27" spans="1:12" s="6" customFormat="1" x14ac:dyDescent="0.25">
      <c r="A27" s="10" t="s">
        <v>63</v>
      </c>
      <c r="B27" s="10" t="s">
        <v>64</v>
      </c>
      <c r="C27" s="10" t="s">
        <v>65</v>
      </c>
      <c r="D27" s="11">
        <v>0</v>
      </c>
      <c r="E27" s="11">
        <v>0</v>
      </c>
      <c r="F27" s="11">
        <v>17500</v>
      </c>
      <c r="G27" s="11">
        <v>11555</v>
      </c>
      <c r="H27" s="11">
        <v>11555</v>
      </c>
      <c r="I27" s="11">
        <v>11555</v>
      </c>
      <c r="J27" s="11">
        <v>11555</v>
      </c>
      <c r="K27" s="11">
        <f>I27-J27</f>
        <v>0</v>
      </c>
      <c r="L27" s="11">
        <v>875</v>
      </c>
    </row>
    <row r="28" spans="1:12" s="6" customFormat="1" ht="22.5" x14ac:dyDescent="0.25">
      <c r="A28" s="10" t="s">
        <v>66</v>
      </c>
      <c r="B28" s="10" t="s">
        <v>67</v>
      </c>
      <c r="C28" s="10" t="s">
        <v>68</v>
      </c>
      <c r="D28" s="11">
        <f>D29</f>
        <v>0</v>
      </c>
      <c r="E28" s="11">
        <f>E29</f>
        <v>0</v>
      </c>
      <c r="F28" s="11">
        <f>F29</f>
        <v>8000</v>
      </c>
      <c r="G28" s="11">
        <f>G29</f>
        <v>8000</v>
      </c>
      <c r="H28" s="11">
        <f>H29</f>
        <v>8000</v>
      </c>
      <c r="I28" s="11">
        <f>I29</f>
        <v>8000</v>
      </c>
      <c r="J28" s="11">
        <f>J29</f>
        <v>8000</v>
      </c>
      <c r="K28" s="11">
        <f>I28-J28</f>
        <v>0</v>
      </c>
      <c r="L28" s="11">
        <f>L29</f>
        <v>7854</v>
      </c>
    </row>
    <row r="29" spans="1:12" s="6" customFormat="1" x14ac:dyDescent="0.25">
      <c r="A29" s="10" t="s">
        <v>69</v>
      </c>
      <c r="B29" s="10" t="s">
        <v>70</v>
      </c>
      <c r="C29" s="10" t="s">
        <v>71</v>
      </c>
      <c r="D29" s="11">
        <v>0</v>
      </c>
      <c r="E29" s="11">
        <v>0</v>
      </c>
      <c r="F29" s="11">
        <v>8000</v>
      </c>
      <c r="G29" s="11">
        <v>8000</v>
      </c>
      <c r="H29" s="11">
        <v>8000</v>
      </c>
      <c r="I29" s="11">
        <v>8000</v>
      </c>
      <c r="J29" s="11">
        <v>8000</v>
      </c>
      <c r="K29" s="11">
        <f>I29-J29</f>
        <v>0</v>
      </c>
      <c r="L29" s="11">
        <v>7854</v>
      </c>
    </row>
    <row r="30" spans="1:12" s="6" customFormat="1" x14ac:dyDescent="0.25">
      <c r="A30" s="10" t="s">
        <v>72</v>
      </c>
      <c r="B30" s="10" t="s">
        <v>73</v>
      </c>
      <c r="C30" s="10" t="s">
        <v>74</v>
      </c>
      <c r="D30" s="11">
        <v>0</v>
      </c>
      <c r="E30" s="11">
        <v>0</v>
      </c>
      <c r="F30" s="11">
        <v>2500</v>
      </c>
      <c r="G30" s="11">
        <v>2500</v>
      </c>
      <c r="H30" s="11">
        <v>2500</v>
      </c>
      <c r="I30" s="11">
        <v>2500</v>
      </c>
      <c r="J30" s="11">
        <v>2500</v>
      </c>
      <c r="K30" s="11">
        <f>I30-J30</f>
        <v>0</v>
      </c>
      <c r="L30" s="11">
        <v>0</v>
      </c>
    </row>
    <row r="31" spans="1:12" s="6" customFormat="1" x14ac:dyDescent="0.25">
      <c r="A31" s="10" t="s">
        <v>75</v>
      </c>
      <c r="B31" s="10" t="s">
        <v>76</v>
      </c>
      <c r="C31" s="10" t="s">
        <v>77</v>
      </c>
      <c r="D31" s="11">
        <v>0</v>
      </c>
      <c r="E31" s="11">
        <v>0</v>
      </c>
      <c r="F31" s="11">
        <v>8000</v>
      </c>
      <c r="G31" s="11">
        <v>1801</v>
      </c>
      <c r="H31" s="11">
        <v>1801</v>
      </c>
      <c r="I31" s="11">
        <v>1801</v>
      </c>
      <c r="J31" s="11">
        <v>1801</v>
      </c>
      <c r="K31" s="11">
        <f>I31-J31</f>
        <v>0</v>
      </c>
      <c r="L31" s="11">
        <v>1801</v>
      </c>
    </row>
    <row r="32" spans="1:12" s="6" customFormat="1" ht="33" x14ac:dyDescent="0.25">
      <c r="A32" s="10" t="s">
        <v>78</v>
      </c>
      <c r="B32" s="10" t="s">
        <v>79</v>
      </c>
      <c r="C32" s="10" t="s">
        <v>80</v>
      </c>
      <c r="D32" s="11">
        <f>+D33</f>
        <v>0</v>
      </c>
      <c r="E32" s="11">
        <f>+E33</f>
        <v>0</v>
      </c>
      <c r="F32" s="11">
        <f>+F33</f>
        <v>60000</v>
      </c>
      <c r="G32" s="11">
        <f>+G33</f>
        <v>60000</v>
      </c>
      <c r="H32" s="11">
        <f>+H33</f>
        <v>60000</v>
      </c>
      <c r="I32" s="11">
        <f>+I33</f>
        <v>60000</v>
      </c>
      <c r="J32" s="11">
        <f>+J33</f>
        <v>29012</v>
      </c>
      <c r="K32" s="11">
        <f>I32-J32</f>
        <v>30988</v>
      </c>
      <c r="L32" s="11">
        <f>+L33</f>
        <v>29616</v>
      </c>
    </row>
    <row r="33" spans="1:12" s="6" customFormat="1" x14ac:dyDescent="0.25">
      <c r="A33" s="10" t="s">
        <v>81</v>
      </c>
      <c r="B33" s="10" t="s">
        <v>82</v>
      </c>
      <c r="C33" s="10" t="s">
        <v>83</v>
      </c>
      <c r="D33" s="11">
        <v>0</v>
      </c>
      <c r="E33" s="11">
        <v>0</v>
      </c>
      <c r="F33" s="11">
        <v>60000</v>
      </c>
      <c r="G33" s="11">
        <v>60000</v>
      </c>
      <c r="H33" s="11">
        <v>60000</v>
      </c>
      <c r="I33" s="11">
        <v>60000</v>
      </c>
      <c r="J33" s="11">
        <v>29012</v>
      </c>
      <c r="K33" s="11">
        <f>I33-J33</f>
        <v>30988</v>
      </c>
      <c r="L33" s="11">
        <v>29616</v>
      </c>
    </row>
    <row r="34" spans="1:12" s="6" customFormat="1" ht="22.5" x14ac:dyDescent="0.25">
      <c r="A34" s="10" t="s">
        <v>84</v>
      </c>
      <c r="B34" s="10" t="s">
        <v>85</v>
      </c>
      <c r="C34" s="10" t="s">
        <v>86</v>
      </c>
      <c r="D34" s="11">
        <f>+D35</f>
        <v>0</v>
      </c>
      <c r="E34" s="11">
        <f>+E35</f>
        <v>0</v>
      </c>
      <c r="F34" s="11">
        <f>+F35</f>
        <v>43000</v>
      </c>
      <c r="G34" s="11">
        <f>+G35</f>
        <v>43000</v>
      </c>
      <c r="H34" s="11">
        <f>+H35</f>
        <v>43000</v>
      </c>
      <c r="I34" s="11">
        <f>+I35</f>
        <v>43000</v>
      </c>
      <c r="J34" s="11">
        <f>+J35</f>
        <v>17847</v>
      </c>
      <c r="K34" s="11">
        <f>I34-J34</f>
        <v>25153</v>
      </c>
      <c r="L34" s="11">
        <f>+L35</f>
        <v>17847</v>
      </c>
    </row>
    <row r="35" spans="1:12" s="6" customFormat="1" x14ac:dyDescent="0.25">
      <c r="A35" s="10" t="s">
        <v>87</v>
      </c>
      <c r="B35" s="10" t="s">
        <v>88</v>
      </c>
      <c r="C35" s="10" t="s">
        <v>89</v>
      </c>
      <c r="D35" s="11">
        <f>D36</f>
        <v>0</v>
      </c>
      <c r="E35" s="11">
        <f>E36</f>
        <v>0</v>
      </c>
      <c r="F35" s="11">
        <f>F36</f>
        <v>43000</v>
      </c>
      <c r="G35" s="11">
        <f>G36</f>
        <v>43000</v>
      </c>
      <c r="H35" s="11">
        <f>H36</f>
        <v>43000</v>
      </c>
      <c r="I35" s="11">
        <f>I36</f>
        <v>43000</v>
      </c>
      <c r="J35" s="11">
        <f>J36</f>
        <v>17847</v>
      </c>
      <c r="K35" s="11">
        <f>I35-J35</f>
        <v>25153</v>
      </c>
      <c r="L35" s="11">
        <f>L36</f>
        <v>17847</v>
      </c>
    </row>
    <row r="36" spans="1:12" s="6" customFormat="1" x14ac:dyDescent="0.25">
      <c r="A36" s="10" t="s">
        <v>90</v>
      </c>
      <c r="B36" s="10" t="s">
        <v>91</v>
      </c>
      <c r="C36" s="10" t="s">
        <v>92</v>
      </c>
      <c r="D36" s="11">
        <v>0</v>
      </c>
      <c r="E36" s="11">
        <v>0</v>
      </c>
      <c r="F36" s="11">
        <v>43000</v>
      </c>
      <c r="G36" s="11">
        <v>43000</v>
      </c>
      <c r="H36" s="11">
        <v>43000</v>
      </c>
      <c r="I36" s="11">
        <v>43000</v>
      </c>
      <c r="J36" s="11">
        <v>17847</v>
      </c>
      <c r="K36" s="11">
        <f>I36-J36</f>
        <v>25153</v>
      </c>
      <c r="L36" s="11">
        <v>17847</v>
      </c>
    </row>
    <row r="37" spans="1:12" s="6" customFormat="1" ht="22.5" x14ac:dyDescent="0.25">
      <c r="A37" s="10" t="s">
        <v>93</v>
      </c>
      <c r="B37" s="10" t="s">
        <v>94</v>
      </c>
      <c r="C37" s="10" t="s">
        <v>95</v>
      </c>
      <c r="D37" s="11">
        <f>+D38+D41</f>
        <v>735000</v>
      </c>
      <c r="E37" s="11">
        <f>+E38+E41</f>
        <v>736300</v>
      </c>
      <c r="F37" s="11">
        <f>+F38+F41</f>
        <v>735000</v>
      </c>
      <c r="G37" s="11">
        <f>+G38+G41</f>
        <v>736300</v>
      </c>
      <c r="H37" s="11">
        <f>+H38+H41</f>
        <v>736300</v>
      </c>
      <c r="I37" s="11">
        <f>+I38+I41</f>
        <v>736300</v>
      </c>
      <c r="J37" s="11">
        <f>+J38+J41</f>
        <v>731391</v>
      </c>
      <c r="K37" s="11">
        <f>I37-J37</f>
        <v>4909</v>
      </c>
      <c r="L37" s="11">
        <f>+L38+L41</f>
        <v>1111722</v>
      </c>
    </row>
    <row r="38" spans="1:12" s="6" customFormat="1" ht="43.5" x14ac:dyDescent="0.25">
      <c r="A38" s="10" t="s">
        <v>96</v>
      </c>
      <c r="B38" s="10" t="s">
        <v>97</v>
      </c>
      <c r="C38" s="10" t="s">
        <v>98</v>
      </c>
      <c r="D38" s="11">
        <f>D39+D40</f>
        <v>700000</v>
      </c>
      <c r="E38" s="11">
        <f>E39+E40</f>
        <v>700000</v>
      </c>
      <c r="F38" s="11">
        <f>F39+F40</f>
        <v>700000</v>
      </c>
      <c r="G38" s="11">
        <f>G39+G40</f>
        <v>700000</v>
      </c>
      <c r="H38" s="11">
        <f>H39+H40</f>
        <v>700000</v>
      </c>
      <c r="I38" s="11">
        <f>I39+I40</f>
        <v>700000</v>
      </c>
      <c r="J38" s="11">
        <f>J39+J40</f>
        <v>695091</v>
      </c>
      <c r="K38" s="11">
        <f>I38-J38</f>
        <v>4909</v>
      </c>
      <c r="L38" s="11">
        <f>L39+L40</f>
        <v>1091478</v>
      </c>
    </row>
    <row r="39" spans="1:12" s="6" customFormat="1" x14ac:dyDescent="0.25">
      <c r="A39" s="10" t="s">
        <v>99</v>
      </c>
      <c r="B39" s="10" t="s">
        <v>100</v>
      </c>
      <c r="C39" s="10" t="s">
        <v>101</v>
      </c>
      <c r="D39" s="11">
        <v>589000</v>
      </c>
      <c r="E39" s="11">
        <v>589000</v>
      </c>
      <c r="F39" s="11">
        <v>589000</v>
      </c>
      <c r="G39" s="11">
        <v>589000</v>
      </c>
      <c r="H39" s="11">
        <v>589000</v>
      </c>
      <c r="I39" s="11">
        <v>589000</v>
      </c>
      <c r="J39" s="11">
        <v>584733</v>
      </c>
      <c r="K39" s="11">
        <f>I39-J39</f>
        <v>4267</v>
      </c>
      <c r="L39" s="11">
        <v>1091478</v>
      </c>
    </row>
    <row r="40" spans="1:12" s="6" customFormat="1" x14ac:dyDescent="0.25">
      <c r="A40" s="10" t="s">
        <v>102</v>
      </c>
      <c r="B40" s="10" t="s">
        <v>103</v>
      </c>
      <c r="C40" s="10" t="s">
        <v>104</v>
      </c>
      <c r="D40" s="11">
        <v>111000</v>
      </c>
      <c r="E40" s="11">
        <v>111000</v>
      </c>
      <c r="F40" s="11">
        <v>111000</v>
      </c>
      <c r="G40" s="11">
        <v>111000</v>
      </c>
      <c r="H40" s="11">
        <v>111000</v>
      </c>
      <c r="I40" s="11">
        <v>111000</v>
      </c>
      <c r="J40" s="11">
        <v>110358</v>
      </c>
      <c r="K40" s="11">
        <f>I40-J40</f>
        <v>642</v>
      </c>
      <c r="L40" s="11">
        <v>0</v>
      </c>
    </row>
    <row r="41" spans="1:12" s="6" customFormat="1" x14ac:dyDescent="0.25">
      <c r="A41" s="10" t="s">
        <v>105</v>
      </c>
      <c r="B41" s="10" t="s">
        <v>106</v>
      </c>
      <c r="C41" s="10" t="s">
        <v>66</v>
      </c>
      <c r="D41" s="11">
        <f>D42</f>
        <v>35000</v>
      </c>
      <c r="E41" s="11">
        <f>E42</f>
        <v>36300</v>
      </c>
      <c r="F41" s="11">
        <f>F42</f>
        <v>35000</v>
      </c>
      <c r="G41" s="11">
        <f>G42</f>
        <v>36300</v>
      </c>
      <c r="H41" s="11">
        <f>H42</f>
        <v>36300</v>
      </c>
      <c r="I41" s="11">
        <f>I42</f>
        <v>36300</v>
      </c>
      <c r="J41" s="11">
        <f>J42</f>
        <v>36300</v>
      </c>
      <c r="K41" s="11">
        <f>I41-J41</f>
        <v>0</v>
      </c>
      <c r="L41" s="11">
        <f>L42</f>
        <v>20244</v>
      </c>
    </row>
    <row r="42" spans="1:12" s="6" customFormat="1" ht="22.5" x14ac:dyDescent="0.25">
      <c r="A42" s="10" t="s">
        <v>107</v>
      </c>
      <c r="B42" s="10" t="s">
        <v>108</v>
      </c>
      <c r="C42" s="10" t="s">
        <v>69</v>
      </c>
      <c r="D42" s="11">
        <f>D43</f>
        <v>35000</v>
      </c>
      <c r="E42" s="11">
        <f>E43</f>
        <v>36300</v>
      </c>
      <c r="F42" s="11">
        <f>F43</f>
        <v>35000</v>
      </c>
      <c r="G42" s="11">
        <f>G43</f>
        <v>36300</v>
      </c>
      <c r="H42" s="11">
        <f>H43</f>
        <v>36300</v>
      </c>
      <c r="I42" s="11">
        <f>I43</f>
        <v>36300</v>
      </c>
      <c r="J42" s="11">
        <f>J43</f>
        <v>36300</v>
      </c>
      <c r="K42" s="11">
        <f>I42-J42</f>
        <v>0</v>
      </c>
      <c r="L42" s="11">
        <f>L43</f>
        <v>20244</v>
      </c>
    </row>
    <row r="43" spans="1:12" s="6" customFormat="1" x14ac:dyDescent="0.25">
      <c r="A43" s="10" t="s">
        <v>109</v>
      </c>
      <c r="B43" s="10" t="s">
        <v>110</v>
      </c>
      <c r="C43" s="10" t="s">
        <v>111</v>
      </c>
      <c r="D43" s="11">
        <f>+D44+D45</f>
        <v>35000</v>
      </c>
      <c r="E43" s="11">
        <f>+E44+E45</f>
        <v>36300</v>
      </c>
      <c r="F43" s="11">
        <f>+F44+F45</f>
        <v>35000</v>
      </c>
      <c r="G43" s="11">
        <f>+G44+G45</f>
        <v>36300</v>
      </c>
      <c r="H43" s="11">
        <f>+H44+H45</f>
        <v>36300</v>
      </c>
      <c r="I43" s="11">
        <f>+I44+I45</f>
        <v>36300</v>
      </c>
      <c r="J43" s="11">
        <f>+J44+J45</f>
        <v>36300</v>
      </c>
      <c r="K43" s="11">
        <f>I43-J43</f>
        <v>0</v>
      </c>
      <c r="L43" s="11">
        <f>+L44+L45</f>
        <v>20244</v>
      </c>
    </row>
    <row r="44" spans="1:12" s="6" customFormat="1" ht="22.5" x14ac:dyDescent="0.25">
      <c r="A44" s="10" t="s">
        <v>112</v>
      </c>
      <c r="B44" s="10" t="s">
        <v>113</v>
      </c>
      <c r="C44" s="10" t="s">
        <v>114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f>I44-J44</f>
        <v>0</v>
      </c>
      <c r="L44" s="11">
        <v>3028</v>
      </c>
    </row>
    <row r="45" spans="1:12" s="6" customFormat="1" x14ac:dyDescent="0.25">
      <c r="A45" s="10" t="s">
        <v>115</v>
      </c>
      <c r="B45" s="10" t="s">
        <v>116</v>
      </c>
      <c r="C45" s="10" t="s">
        <v>117</v>
      </c>
      <c r="D45" s="11">
        <v>35000</v>
      </c>
      <c r="E45" s="11">
        <v>36300</v>
      </c>
      <c r="F45" s="11">
        <v>35000</v>
      </c>
      <c r="G45" s="11">
        <v>36300</v>
      </c>
      <c r="H45" s="11">
        <v>36300</v>
      </c>
      <c r="I45" s="11">
        <v>36300</v>
      </c>
      <c r="J45" s="11">
        <v>36300</v>
      </c>
      <c r="K45" s="11">
        <f>I45-J45</f>
        <v>0</v>
      </c>
      <c r="L45" s="11">
        <v>17216</v>
      </c>
    </row>
    <row r="46" spans="1:12" s="6" customFormat="1" x14ac:dyDescent="0.2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13" t="s">
        <v>118</v>
      </c>
      <c r="B47" s="13"/>
      <c r="C47" s="13"/>
      <c r="D47" s="13"/>
      <c r="E47" s="13" t="s">
        <v>120</v>
      </c>
      <c r="F47" s="13"/>
      <c r="G47" s="13"/>
      <c r="H47" s="13"/>
      <c r="I47" s="13" t="s">
        <v>121</v>
      </c>
      <c r="J47" s="13"/>
      <c r="K47" s="13"/>
      <c r="L47" s="13"/>
    </row>
    <row r="48" spans="1:12" x14ac:dyDescent="0.25">
      <c r="A48" s="3" t="s">
        <v>119</v>
      </c>
      <c r="B48" s="3"/>
      <c r="C48" s="3"/>
      <c r="D48" s="3"/>
      <c r="E48" s="3" t="s">
        <v>120</v>
      </c>
      <c r="F48" s="3"/>
      <c r="G48" s="3"/>
      <c r="H48" s="3"/>
      <c r="I48" s="3" t="s">
        <v>122</v>
      </c>
      <c r="J48" s="3"/>
      <c r="K48" s="3"/>
      <c r="L48" s="3"/>
    </row>
    <row r="93" spans="1:20" x14ac:dyDescent="0.25">
      <c r="A93" s="12"/>
      <c r="B93" s="12"/>
      <c r="C93" s="12"/>
      <c r="D93" s="12"/>
      <c r="I93" s="12"/>
      <c r="J93" s="12"/>
      <c r="K93" s="12"/>
      <c r="L93" s="12"/>
      <c r="Q93" s="12"/>
      <c r="R93" s="12"/>
      <c r="S93" s="12"/>
      <c r="T93" s="12"/>
    </row>
  </sheetData>
  <mergeCells count="24">
    <mergeCell ref="K6:K10"/>
    <mergeCell ref="L6:L10"/>
    <mergeCell ref="A47:D47"/>
    <mergeCell ref="A48:D48"/>
    <mergeCell ref="E47:H47"/>
    <mergeCell ref="E48:H48"/>
    <mergeCell ref="I47:L47"/>
    <mergeCell ref="I48:L48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2026-03-24T10:25:04Z</dcterms:created>
  <dcterms:modified xsi:type="dcterms:W3CDTF">2026-03-24T10:25:08Z</dcterms:modified>
</cp:coreProperties>
</file>