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49046FB1-5A30-442A-9C69-34E72A44D420}" xr6:coauthVersionLast="47" xr6:coauthVersionMax="47" xr10:uidLastSave="{00000000-0000-0000-0000-000000000000}"/>
  <bookViews>
    <workbookView xWindow="-120" yWindow="-120" windowWidth="29040" windowHeight="15720" xr2:uid="{75BB7E0F-8398-4477-9322-82A3F1437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3" i="1" s="1"/>
  <c r="J15" i="1"/>
  <c r="J13" i="1" s="1"/>
  <c r="J12" i="1" s="1"/>
  <c r="K15" i="1"/>
  <c r="L15" i="1"/>
  <c r="D16" i="1"/>
  <c r="D15" i="1" s="1"/>
  <c r="E16" i="1"/>
  <c r="E15" i="1" s="1"/>
  <c r="F16" i="1"/>
  <c r="F15" i="1" s="1"/>
  <c r="G16" i="1"/>
  <c r="G15" i="1" s="1"/>
  <c r="H16" i="1"/>
  <c r="I16" i="1"/>
  <c r="J16" i="1"/>
  <c r="K16" i="1"/>
  <c r="L16" i="1"/>
  <c r="K17" i="1"/>
  <c r="K18" i="1"/>
  <c r="D19" i="1"/>
  <c r="E19" i="1"/>
  <c r="F19" i="1"/>
  <c r="G19" i="1"/>
  <c r="H19" i="1"/>
  <c r="I19" i="1"/>
  <c r="J19" i="1"/>
  <c r="K19" i="1"/>
  <c r="L19" i="1"/>
  <c r="K20" i="1"/>
  <c r="D21" i="1"/>
  <c r="E21" i="1"/>
  <c r="F21" i="1"/>
  <c r="G21" i="1"/>
  <c r="H21" i="1"/>
  <c r="H15" i="1" s="1"/>
  <c r="I21" i="1"/>
  <c r="K21" i="1" s="1"/>
  <c r="J21" i="1"/>
  <c r="L21" i="1"/>
  <c r="K22" i="1"/>
  <c r="D23" i="1"/>
  <c r="E23" i="1"/>
  <c r="F23" i="1"/>
  <c r="G23" i="1"/>
  <c r="H23" i="1"/>
  <c r="I23" i="1"/>
  <c r="K23" i="1" s="1"/>
  <c r="J23" i="1"/>
  <c r="J14" i="1" s="1"/>
  <c r="D24" i="1"/>
  <c r="E24" i="1"/>
  <c r="F24" i="1"/>
  <c r="G24" i="1"/>
  <c r="H24" i="1"/>
  <c r="I24" i="1"/>
  <c r="J24" i="1"/>
  <c r="K24" i="1"/>
  <c r="L24" i="1"/>
  <c r="L23" i="1" s="1"/>
  <c r="K25" i="1"/>
  <c r="K26" i="1"/>
  <c r="K27" i="1"/>
  <c r="K28" i="1"/>
  <c r="D29" i="1"/>
  <c r="E29" i="1"/>
  <c r="F29" i="1"/>
  <c r="G29" i="1"/>
  <c r="H29" i="1"/>
  <c r="I29" i="1"/>
  <c r="J29" i="1"/>
  <c r="K29" i="1"/>
  <c r="L29" i="1"/>
  <c r="K30" i="1"/>
  <c r="H31" i="1"/>
  <c r="I31" i="1"/>
  <c r="J31" i="1"/>
  <c r="K31" i="1"/>
  <c r="L31" i="1"/>
  <c r="D32" i="1"/>
  <c r="D31" i="1" s="1"/>
  <c r="E32" i="1"/>
  <c r="E31" i="1" s="1"/>
  <c r="F32" i="1"/>
  <c r="F31" i="1" s="1"/>
  <c r="G32" i="1"/>
  <c r="G31" i="1" s="1"/>
  <c r="H32" i="1"/>
  <c r="I32" i="1"/>
  <c r="J32" i="1"/>
  <c r="K32" i="1"/>
  <c r="L32" i="1"/>
  <c r="K33" i="1"/>
  <c r="K34" i="1"/>
  <c r="G13" i="1" l="1"/>
  <c r="G12" i="1" s="1"/>
  <c r="G14" i="1"/>
  <c r="K13" i="1"/>
  <c r="I12" i="1"/>
  <c r="K12" i="1" s="1"/>
  <c r="F14" i="1"/>
  <c r="F13" i="1"/>
  <c r="F12" i="1" s="1"/>
  <c r="H13" i="1"/>
  <c r="H12" i="1" s="1"/>
  <c r="H14" i="1"/>
  <c r="E14" i="1"/>
  <c r="E13" i="1"/>
  <c r="E12" i="1" s="1"/>
  <c r="D14" i="1"/>
  <c r="D13" i="1"/>
  <c r="D12" i="1" s="1"/>
  <c r="L14" i="1"/>
  <c r="I14" i="1"/>
  <c r="K14" i="1" s="1"/>
  <c r="L13" i="1"/>
  <c r="L12" i="1" s="1"/>
</calcChain>
</file>

<file path=xl/sharedStrings.xml><?xml version="1.0" encoding="utf-8"?>
<sst xmlns="http://schemas.openxmlformats.org/spreadsheetml/2006/main" count="95" uniqueCount="92">
  <si>
    <t>CENTRALIZAT</t>
  </si>
  <si>
    <t xml:space="preserve"> Anexa 7</t>
  </si>
  <si>
    <t>Cont de executie - Detalierea cheltuielilor - Trimestrul: 4, Anul: 2025</t>
  </si>
  <si>
    <t>Capitolul: 67.02.03.02 - Biblioteci publice comunale, orasenesti, municipale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</si>
  <si>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</si>
  <si>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</si>
  <si>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</si>
  <si>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</si>
  <si>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</si>
  <si>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</si>
  <si>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</si>
  <si>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</si>
  <si>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</si>
  <si>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</si>
  <si>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</si>
  <si>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</si>
  <si>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</si>
  <si>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</si>
  <si>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</si>
  <si>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</si>
  <si>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</si>
  <si>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</si>
  <si>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</si>
  <si>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</si>
  <si>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</si>
  <si>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</si>
  <si>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</si>
  <si>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6</t>
  </si>
  <si>
    <t>TITLUL I  CHELTUIELI DE PERSONAL   (cod 10.01 la 10.03)</t>
  </si>
  <si>
    <t>10</t>
  </si>
  <si>
    <t>7</t>
  </si>
  <si>
    <t>Cheltuieli salariale in bani</t>
  </si>
  <si>
    <t>10.01</t>
  </si>
  <si>
    <t>8</t>
  </si>
  <si>
    <t>Salarii de baza</t>
  </si>
  <si>
    <t>10.01.01</t>
  </si>
  <si>
    <t>24</t>
  </si>
  <si>
    <t>Îndemnizaţii de hrană</t>
  </si>
  <si>
    <t>10.01.17</t>
  </si>
  <si>
    <t>27</t>
  </si>
  <si>
    <t>Cheltuieli salariale in natura  (cod 10.02.01 la 10.02.06+10.02.30)</t>
  </si>
  <si>
    <t>10.02</t>
  </si>
  <si>
    <t>33</t>
  </si>
  <si>
    <t>Vouchere de vacanţă</t>
  </si>
  <si>
    <t>10.02.06</t>
  </si>
  <si>
    <t>35</t>
  </si>
  <si>
    <t>Contributii  (cod 10.03.01 la 10.03.06)</t>
  </si>
  <si>
    <t>10.03</t>
  </si>
  <si>
    <t>42</t>
  </si>
  <si>
    <t>Contributia asiguratorie pentru munca</t>
  </si>
  <si>
    <t>10.03.07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</si>
  <si>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</si>
  <si>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</si>
  <si>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</si>
  <si>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</si>
  <si>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</si>
  <si>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</si>
  <si>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47</t>
  </si>
  <si>
    <t>Furnituri de birou</t>
  </si>
  <si>
    <t>20.01.01</t>
  </si>
  <si>
    <t>48</t>
  </si>
  <si>
    <t>Materiale pentru curatenie</t>
  </si>
  <si>
    <t>20.01.02</t>
  </si>
  <si>
    <t>49</t>
  </si>
  <si>
    <t>Incalzit, Iluminat si forta motrica</t>
  </si>
  <si>
    <t>20.01.03</t>
  </si>
  <si>
    <t>54</t>
  </si>
  <si>
    <t xml:space="preserve">Posta, telecomunicatii, radio, tv, internet </t>
  </si>
  <si>
    <t>20.01.08</t>
  </si>
  <si>
    <t>70</t>
  </si>
  <si>
    <t>Deplasari, detasari, transferari  (cod 20.06.01+20.06.02)</t>
  </si>
  <si>
    <t>20.06</t>
  </si>
  <si>
    <t>71</t>
  </si>
  <si>
    <t>Deplasari interne, detaşări, transferari</t>
  </si>
  <si>
    <t>20.06.01</t>
  </si>
  <si>
    <t>254</t>
  </si>
  <si>
    <t>SECŢIUNEA DE DEZVOLTARE (cod 51+55+56+58+65+70+79.d+84.d)</t>
  </si>
  <si>
    <t>001.02</t>
  </si>
  <si>
    <t>535</t>
  </si>
  <si>
    <t>Titlul XII Proiecte cu finanţare din sumele reprezentând asistenţa financiară nerambursabilă aferentă PNRR ( cod 60.01 la 60.11)</t>
  </si>
  <si>
    <t>60</t>
  </si>
  <si>
    <t>536</t>
  </si>
  <si>
    <t>Fonduri europene nerambursabile</t>
  </si>
  <si>
    <t>60.01</t>
  </si>
  <si>
    <t>538</t>
  </si>
  <si>
    <t>Sume aferente TVA</t>
  </si>
  <si>
    <t>60.03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</si>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</sst>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5791-AE9F-494F-978A-B1175DF6040E}">
  <dimension ref="A1:T71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D13+D31</f>
        <v>55000</v>
      </c>
      <c r="E12" s="11">
        <f>E13+E31</f>
        <v>55000</v>
      </c>
      <c r="F12" s="11">
        <f>F13+F31</f>
        <v>139900</v>
      </c>
      <c r="G12" s="11">
        <f>G13+G31</f>
        <v>139500</v>
      </c>
      <c r="H12" s="11">
        <f>H13+H31</f>
        <v>139500</v>
      </c>
      <c r="I12" s="11">
        <f>I13+I31</f>
        <v>132751</v>
      </c>
      <c r="J12" s="11">
        <f>J13+J31</f>
        <v>122958</v>
      </c>
      <c r="K12" s="11">
        <f>I12-J12</f>
        <v>9793</v>
      </c>
      <c r="L12" s="11">
        <f>L13+L31</f>
        <v>85850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D15+D23</f>
        <v>0</v>
      </c>
      <c r="E13" s="11">
        <f>E15+E23</f>
        <v>0</v>
      </c>
      <c r="F13" s="11">
        <f>F15+F23</f>
        <v>84900</v>
      </c>
      <c r="G13" s="11">
        <f>G15+G23</f>
        <v>84500</v>
      </c>
      <c r="H13" s="11">
        <f>H15+H23</f>
        <v>84500</v>
      </c>
      <c r="I13" s="11">
        <f>I15+I23</f>
        <v>77751</v>
      </c>
      <c r="J13" s="11">
        <f>J15+J23</f>
        <v>75545</v>
      </c>
      <c r="K13" s="11">
        <f>I13-J13</f>
        <v>2206</v>
      </c>
      <c r="L13" s="11">
        <f>L15+L23</f>
        <v>75421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D15+D23</f>
        <v>0</v>
      </c>
      <c r="E14" s="11">
        <f>E15+E23</f>
        <v>0</v>
      </c>
      <c r="F14" s="11">
        <f>F15+F23</f>
        <v>84900</v>
      </c>
      <c r="G14" s="11">
        <f>G15+G23</f>
        <v>84500</v>
      </c>
      <c r="H14" s="11">
        <f>H15+H23</f>
        <v>84500</v>
      </c>
      <c r="I14" s="11">
        <f>I15+I23</f>
        <v>77751</v>
      </c>
      <c r="J14" s="11">
        <f>J15+J23</f>
        <v>75545</v>
      </c>
      <c r="K14" s="11">
        <f>I14-J14</f>
        <v>2206</v>
      </c>
      <c r="L14" s="11">
        <f>L15+L23</f>
        <v>75421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D16+D19+D21</f>
        <v>0</v>
      </c>
      <c r="E15" s="11">
        <f>E16+E19+E21</f>
        <v>0</v>
      </c>
      <c r="F15" s="11">
        <f>F16+F19+F21</f>
        <v>70900</v>
      </c>
      <c r="G15" s="11">
        <f>G16+G19+G21</f>
        <v>70000</v>
      </c>
      <c r="H15" s="11">
        <f>H16+H19+H21</f>
        <v>70000</v>
      </c>
      <c r="I15" s="11">
        <f>I16+I19+I21</f>
        <v>63251</v>
      </c>
      <c r="J15" s="11">
        <f>J16+J19+J21</f>
        <v>63251</v>
      </c>
      <c r="K15" s="11">
        <f>I15-J15</f>
        <v>0</v>
      </c>
      <c r="L15" s="11">
        <f>L16+L19+L21</f>
        <v>63127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D17+D18</f>
        <v>0</v>
      </c>
      <c r="E16" s="11">
        <f>E17+E18</f>
        <v>0</v>
      </c>
      <c r="F16" s="11">
        <f>F17+F18</f>
        <v>68500</v>
      </c>
      <c r="G16" s="11">
        <f>G17+G18</f>
        <v>67600</v>
      </c>
      <c r="H16" s="11">
        <f>H17+H18</f>
        <v>67600</v>
      </c>
      <c r="I16" s="11">
        <f>I17+I18</f>
        <v>61859</v>
      </c>
      <c r="J16" s="11">
        <f>J17+J18</f>
        <v>61859</v>
      </c>
      <c r="K16" s="11">
        <f>I16-J16</f>
        <v>0</v>
      </c>
      <c r="L16" s="11">
        <f>L17+L18</f>
        <v>61738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64000</v>
      </c>
      <c r="G17" s="11">
        <v>63100</v>
      </c>
      <c r="H17" s="11">
        <v>63100</v>
      </c>
      <c r="I17" s="11">
        <v>57984</v>
      </c>
      <c r="J17" s="11">
        <v>57984</v>
      </c>
      <c r="K17" s="11">
        <f>I17-J17</f>
        <v>0</v>
      </c>
      <c r="L17" s="11">
        <v>57984</v>
      </c>
    </row>
    <row r="18" spans="1:12" s="6" customFormat="1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4500</v>
      </c>
      <c r="G18" s="11">
        <v>4500</v>
      </c>
      <c r="H18" s="11">
        <v>4500</v>
      </c>
      <c r="I18" s="11">
        <v>3875</v>
      </c>
      <c r="J18" s="11">
        <v>3875</v>
      </c>
      <c r="K18" s="11">
        <f>I18-J18</f>
        <v>0</v>
      </c>
      <c r="L18" s="11">
        <v>3754</v>
      </c>
    </row>
    <row r="19" spans="1:12" s="6" customFormat="1" ht="22.5" x14ac:dyDescent="0.25">
      <c r="A19" s="10" t="s">
        <v>39</v>
      </c>
      <c r="B19" s="10" t="s">
        <v>40</v>
      </c>
      <c r="C19" s="10" t="s">
        <v>41</v>
      </c>
      <c r="D19" s="11">
        <f>+D20</f>
        <v>0</v>
      </c>
      <c r="E19" s="11">
        <f>+E20</f>
        <v>0</v>
      </c>
      <c r="F19" s="11">
        <f>+F20</f>
        <v>800</v>
      </c>
      <c r="G19" s="11">
        <f>+G20</f>
        <v>800</v>
      </c>
      <c r="H19" s="11">
        <f>+H20</f>
        <v>800</v>
      </c>
      <c r="I19" s="11">
        <f>+I20</f>
        <v>0</v>
      </c>
      <c r="J19" s="11">
        <f>+J20</f>
        <v>0</v>
      </c>
      <c r="K19" s="11">
        <f>I19-J19</f>
        <v>0</v>
      </c>
      <c r="L19" s="11">
        <f>+L20</f>
        <v>0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800</v>
      </c>
      <c r="G20" s="11">
        <v>800</v>
      </c>
      <c r="H20" s="11">
        <v>800</v>
      </c>
      <c r="I20" s="11">
        <v>0</v>
      </c>
      <c r="J20" s="11">
        <v>0</v>
      </c>
      <c r="K20" s="11">
        <f>I20-J20</f>
        <v>0</v>
      </c>
      <c r="L20" s="11">
        <v>0</v>
      </c>
    </row>
    <row r="21" spans="1:12" s="6" customFormat="1" x14ac:dyDescent="0.25">
      <c r="A21" s="10" t="s">
        <v>45</v>
      </c>
      <c r="B21" s="10" t="s">
        <v>46</v>
      </c>
      <c r="C21" s="10" t="s">
        <v>47</v>
      </c>
      <c r="D21" s="11">
        <f>+D22</f>
        <v>0</v>
      </c>
      <c r="E21" s="11">
        <f>+E22</f>
        <v>0</v>
      </c>
      <c r="F21" s="11">
        <f>+F22</f>
        <v>1600</v>
      </c>
      <c r="G21" s="11">
        <f>+G22</f>
        <v>1600</v>
      </c>
      <c r="H21" s="11">
        <f>+H22</f>
        <v>1600</v>
      </c>
      <c r="I21" s="11">
        <f>+I22</f>
        <v>1392</v>
      </c>
      <c r="J21" s="11">
        <f>+J22</f>
        <v>1392</v>
      </c>
      <c r="K21" s="11">
        <f>I21-J21</f>
        <v>0</v>
      </c>
      <c r="L21" s="11">
        <f>+L22</f>
        <v>1389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v>0</v>
      </c>
      <c r="E22" s="11">
        <v>0</v>
      </c>
      <c r="F22" s="11">
        <v>1600</v>
      </c>
      <c r="G22" s="11">
        <v>1600</v>
      </c>
      <c r="H22" s="11">
        <v>1600</v>
      </c>
      <c r="I22" s="11">
        <v>1392</v>
      </c>
      <c r="J22" s="11">
        <v>1392</v>
      </c>
      <c r="K22" s="11">
        <f>I22-J22</f>
        <v>0</v>
      </c>
      <c r="L22" s="11">
        <v>1389</v>
      </c>
    </row>
    <row r="23" spans="1:12" s="6" customFormat="1" ht="22.5" x14ac:dyDescent="0.25">
      <c r="A23" s="10" t="s">
        <v>51</v>
      </c>
      <c r="B23" s="10" t="s">
        <v>52</v>
      </c>
      <c r="C23" s="10" t="s">
        <v>53</v>
      </c>
      <c r="D23" s="11">
        <f>D24+D29</f>
        <v>0</v>
      </c>
      <c r="E23" s="11">
        <f>E24+E29</f>
        <v>0</v>
      </c>
      <c r="F23" s="11">
        <f>F24+F29</f>
        <v>14000</v>
      </c>
      <c r="G23" s="11">
        <f>G24+G29</f>
        <v>14500</v>
      </c>
      <c r="H23" s="11">
        <f>H24+H29</f>
        <v>14500</v>
      </c>
      <c r="I23" s="11">
        <f>I24+I29</f>
        <v>14500</v>
      </c>
      <c r="J23" s="11">
        <f>J24+J29</f>
        <v>12294</v>
      </c>
      <c r="K23" s="11">
        <f>I23-J23</f>
        <v>2206</v>
      </c>
      <c r="L23" s="11">
        <f>L24+L29</f>
        <v>12294</v>
      </c>
    </row>
    <row r="24" spans="1:12" s="6" customFormat="1" x14ac:dyDescent="0.25">
      <c r="A24" s="10" t="s">
        <v>54</v>
      </c>
      <c r="B24" s="10" t="s">
        <v>55</v>
      </c>
      <c r="C24" s="10" t="s">
        <v>56</v>
      </c>
      <c r="D24" s="11">
        <f>D25+D26+D27+D28</f>
        <v>0</v>
      </c>
      <c r="E24" s="11">
        <f>E25+E26+E27+E28</f>
        <v>0</v>
      </c>
      <c r="F24" s="11">
        <f>F25+F26+F27+F28</f>
        <v>13000</v>
      </c>
      <c r="G24" s="11">
        <f>G25+G26+G27+G28</f>
        <v>13000</v>
      </c>
      <c r="H24" s="11">
        <f>H25+H26+H27+H28</f>
        <v>13000</v>
      </c>
      <c r="I24" s="11">
        <f>I25+I26+I27+I28</f>
        <v>13000</v>
      </c>
      <c r="J24" s="11">
        <f>J25+J26+J27+J28</f>
        <v>11830</v>
      </c>
      <c r="K24" s="11">
        <f>I24-J24</f>
        <v>1170</v>
      </c>
      <c r="L24" s="11">
        <f>L25+L26+L27+L28</f>
        <v>11830</v>
      </c>
    </row>
    <row r="25" spans="1:12" s="6" customFormat="1" x14ac:dyDescent="0.25">
      <c r="A25" s="10" t="s">
        <v>57</v>
      </c>
      <c r="B25" s="10" t="s">
        <v>58</v>
      </c>
      <c r="C25" s="10" t="s">
        <v>59</v>
      </c>
      <c r="D25" s="11">
        <v>0</v>
      </c>
      <c r="E25" s="11">
        <v>0</v>
      </c>
      <c r="F25" s="11">
        <v>500</v>
      </c>
      <c r="G25" s="11">
        <v>0</v>
      </c>
      <c r="H25" s="11">
        <v>0</v>
      </c>
      <c r="I25" s="11">
        <v>0</v>
      </c>
      <c r="J25" s="11">
        <v>0</v>
      </c>
      <c r="K25" s="11">
        <f>I25-J25</f>
        <v>0</v>
      </c>
      <c r="L25" s="11">
        <v>0</v>
      </c>
    </row>
    <row r="26" spans="1:12" s="6" customFormat="1" x14ac:dyDescent="0.25">
      <c r="A26" s="10" t="s">
        <v>60</v>
      </c>
      <c r="B26" s="10" t="s">
        <v>61</v>
      </c>
      <c r="C26" s="10" t="s">
        <v>62</v>
      </c>
      <c r="D26" s="11">
        <v>0</v>
      </c>
      <c r="E26" s="11">
        <v>0</v>
      </c>
      <c r="F26" s="11">
        <v>500</v>
      </c>
      <c r="G26" s="11">
        <v>500</v>
      </c>
      <c r="H26" s="11">
        <v>500</v>
      </c>
      <c r="I26" s="11">
        <v>500</v>
      </c>
      <c r="J26" s="11">
        <v>0</v>
      </c>
      <c r="K26" s="11">
        <f>I26-J26</f>
        <v>500</v>
      </c>
      <c r="L26" s="11">
        <v>0</v>
      </c>
    </row>
    <row r="27" spans="1:12" s="6" customFormat="1" x14ac:dyDescent="0.25">
      <c r="A27" s="10" t="s">
        <v>63</v>
      </c>
      <c r="B27" s="10" t="s">
        <v>64</v>
      </c>
      <c r="C27" s="10" t="s">
        <v>65</v>
      </c>
      <c r="D27" s="11">
        <v>0</v>
      </c>
      <c r="E27" s="11">
        <v>0</v>
      </c>
      <c r="F27" s="11">
        <v>2000</v>
      </c>
      <c r="G27" s="11">
        <v>2500</v>
      </c>
      <c r="H27" s="11">
        <v>2500</v>
      </c>
      <c r="I27" s="11">
        <v>2500</v>
      </c>
      <c r="J27" s="11">
        <v>2284</v>
      </c>
      <c r="K27" s="11">
        <f>I27-J27</f>
        <v>216</v>
      </c>
      <c r="L27" s="11">
        <v>2284</v>
      </c>
    </row>
    <row r="28" spans="1:12" s="6" customFormat="1" x14ac:dyDescent="0.25">
      <c r="A28" s="10" t="s">
        <v>66</v>
      </c>
      <c r="B28" s="10" t="s">
        <v>67</v>
      </c>
      <c r="C28" s="10" t="s">
        <v>68</v>
      </c>
      <c r="D28" s="11">
        <v>0</v>
      </c>
      <c r="E28" s="11">
        <v>0</v>
      </c>
      <c r="F28" s="11">
        <v>10000</v>
      </c>
      <c r="G28" s="11">
        <v>10000</v>
      </c>
      <c r="H28" s="11">
        <v>10000</v>
      </c>
      <c r="I28" s="11">
        <v>10000</v>
      </c>
      <c r="J28" s="11">
        <v>9546</v>
      </c>
      <c r="K28" s="11">
        <f>I28-J28</f>
        <v>454</v>
      </c>
      <c r="L28" s="11">
        <v>9546</v>
      </c>
    </row>
    <row r="29" spans="1:12" s="6" customFormat="1" ht="22.5" x14ac:dyDescent="0.25">
      <c r="A29" s="10" t="s">
        <v>69</v>
      </c>
      <c r="B29" s="10" t="s">
        <v>70</v>
      </c>
      <c r="C29" s="10" t="s">
        <v>71</v>
      </c>
      <c r="D29" s="11">
        <f>D30</f>
        <v>0</v>
      </c>
      <c r="E29" s="11">
        <f>E30</f>
        <v>0</v>
      </c>
      <c r="F29" s="11">
        <f>F30</f>
        <v>1000</v>
      </c>
      <c r="G29" s="11">
        <f>G30</f>
        <v>1500</v>
      </c>
      <c r="H29" s="11">
        <f>H30</f>
        <v>1500</v>
      </c>
      <c r="I29" s="11">
        <f>I30</f>
        <v>1500</v>
      </c>
      <c r="J29" s="11">
        <f>J30</f>
        <v>464</v>
      </c>
      <c r="K29" s="11">
        <f>I29-J29</f>
        <v>1036</v>
      </c>
      <c r="L29" s="11">
        <f>L30</f>
        <v>464</v>
      </c>
    </row>
    <row r="30" spans="1:12" s="6" customFormat="1" x14ac:dyDescent="0.25">
      <c r="A30" s="10" t="s">
        <v>72</v>
      </c>
      <c r="B30" s="10" t="s">
        <v>73</v>
      </c>
      <c r="C30" s="10" t="s">
        <v>74</v>
      </c>
      <c r="D30" s="11">
        <v>0</v>
      </c>
      <c r="E30" s="11">
        <v>0</v>
      </c>
      <c r="F30" s="11">
        <v>1000</v>
      </c>
      <c r="G30" s="11">
        <v>1500</v>
      </c>
      <c r="H30" s="11">
        <v>1500</v>
      </c>
      <c r="I30" s="11">
        <v>1500</v>
      </c>
      <c r="J30" s="11">
        <v>464</v>
      </c>
      <c r="K30" s="11">
        <f>I30-J30</f>
        <v>1036</v>
      </c>
      <c r="L30" s="11">
        <v>464</v>
      </c>
    </row>
    <row r="31" spans="1:12" s="6" customFormat="1" ht="22.5" x14ac:dyDescent="0.25">
      <c r="A31" s="10" t="s">
        <v>75</v>
      </c>
      <c r="B31" s="10" t="s">
        <v>76</v>
      </c>
      <c r="C31" s="10" t="s">
        <v>77</v>
      </c>
      <c r="D31" s="11">
        <f>+D32</f>
        <v>55000</v>
      </c>
      <c r="E31" s="11">
        <f>+E32</f>
        <v>55000</v>
      </c>
      <c r="F31" s="11">
        <f>+F32</f>
        <v>55000</v>
      </c>
      <c r="G31" s="11">
        <f>+G32</f>
        <v>55000</v>
      </c>
      <c r="H31" s="11">
        <f>+H32</f>
        <v>55000</v>
      </c>
      <c r="I31" s="11">
        <f>+I32</f>
        <v>55000</v>
      </c>
      <c r="J31" s="11">
        <f>+J32</f>
        <v>47413</v>
      </c>
      <c r="K31" s="11">
        <f>I31-J31</f>
        <v>7587</v>
      </c>
      <c r="L31" s="11">
        <f>+L32</f>
        <v>10429</v>
      </c>
    </row>
    <row r="32" spans="1:12" s="6" customFormat="1" ht="43.5" x14ac:dyDescent="0.25">
      <c r="A32" s="10" t="s">
        <v>78</v>
      </c>
      <c r="B32" s="10" t="s">
        <v>79</v>
      </c>
      <c r="C32" s="10" t="s">
        <v>80</v>
      </c>
      <c r="D32" s="11">
        <f>D33+D34</f>
        <v>55000</v>
      </c>
      <c r="E32" s="11">
        <f>E33+E34</f>
        <v>55000</v>
      </c>
      <c r="F32" s="11">
        <f>F33+F34</f>
        <v>55000</v>
      </c>
      <c r="G32" s="11">
        <f>G33+G34</f>
        <v>55000</v>
      </c>
      <c r="H32" s="11">
        <f>H33+H34</f>
        <v>55000</v>
      </c>
      <c r="I32" s="11">
        <f>I33+I34</f>
        <v>55000</v>
      </c>
      <c r="J32" s="11">
        <f>J33+J34</f>
        <v>47413</v>
      </c>
      <c r="K32" s="11">
        <f>I32-J32</f>
        <v>7587</v>
      </c>
      <c r="L32" s="11">
        <f>L33+L34</f>
        <v>10429</v>
      </c>
    </row>
    <row r="33" spans="1:12" s="6" customFormat="1" x14ac:dyDescent="0.25">
      <c r="A33" s="10" t="s">
        <v>81</v>
      </c>
      <c r="B33" s="10" t="s">
        <v>82</v>
      </c>
      <c r="C33" s="10" t="s">
        <v>83</v>
      </c>
      <c r="D33" s="11">
        <v>46500</v>
      </c>
      <c r="E33" s="11">
        <v>46500</v>
      </c>
      <c r="F33" s="11">
        <v>46500</v>
      </c>
      <c r="G33" s="11">
        <v>46500</v>
      </c>
      <c r="H33" s="11">
        <v>46500</v>
      </c>
      <c r="I33" s="11">
        <v>46500</v>
      </c>
      <c r="J33" s="11">
        <v>39843</v>
      </c>
      <c r="K33" s="11">
        <f>I33-J33</f>
        <v>6657</v>
      </c>
      <c r="L33" s="11">
        <v>10429</v>
      </c>
    </row>
    <row r="34" spans="1:12" s="6" customFormat="1" x14ac:dyDescent="0.25">
      <c r="A34" s="10" t="s">
        <v>84</v>
      </c>
      <c r="B34" s="10" t="s">
        <v>85</v>
      </c>
      <c r="C34" s="10" t="s">
        <v>86</v>
      </c>
      <c r="D34" s="11">
        <v>8500</v>
      </c>
      <c r="E34" s="11">
        <v>8500</v>
      </c>
      <c r="F34" s="11">
        <v>8500</v>
      </c>
      <c r="G34" s="11">
        <v>8500</v>
      </c>
      <c r="H34" s="11">
        <v>8500</v>
      </c>
      <c r="I34" s="11">
        <v>8500</v>
      </c>
      <c r="J34" s="11">
        <v>7570</v>
      </c>
      <c r="K34" s="11">
        <f>I34-J34</f>
        <v>930</v>
      </c>
      <c r="L34" s="11">
        <v>0</v>
      </c>
    </row>
    <row r="35" spans="1:12" s="6" customFormat="1" x14ac:dyDescent="0.25">
      <c r="A35" s="8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A36" s="13" t="s">
        <v>87</v>
      </c>
      <c r="B36" s="13"/>
      <c r="C36" s="13"/>
      <c r="D36" s="13"/>
      <c r="E36" s="13" t="s">
        <v>89</v>
      </c>
      <c r="F36" s="13"/>
      <c r="G36" s="13"/>
      <c r="H36" s="13"/>
      <c r="I36" s="13" t="s">
        <v>90</v>
      </c>
      <c r="J36" s="13"/>
      <c r="K36" s="13"/>
      <c r="L36" s="13"/>
    </row>
    <row r="37" spans="1:12" x14ac:dyDescent="0.25">
      <c r="A37" s="3" t="s">
        <v>88</v>
      </c>
      <c r="B37" s="3"/>
      <c r="C37" s="3"/>
      <c r="D37" s="3"/>
      <c r="E37" s="3" t="s">
        <v>89</v>
      </c>
      <c r="F37" s="3"/>
      <c r="G37" s="3"/>
      <c r="H37" s="3"/>
      <c r="I37" s="3" t="s">
        <v>91</v>
      </c>
      <c r="J37" s="3"/>
      <c r="K37" s="3"/>
      <c r="L37" s="3"/>
    </row>
    <row r="71" spans="1:20" x14ac:dyDescent="0.25">
      <c r="A71" s="12"/>
      <c r="B71" s="12"/>
      <c r="C71" s="12"/>
      <c r="D71" s="12"/>
      <c r="I71" s="12"/>
      <c r="J71" s="12"/>
      <c r="K71" s="12"/>
      <c r="L71" s="12"/>
      <c r="Q71" s="12"/>
      <c r="R71" s="12"/>
      <c r="S71" s="12"/>
      <c r="T71" s="12"/>
    </row>
  </sheetData>
  <mergeCells count="24">
    <mergeCell ref="K6:K10"/>
    <mergeCell ref="L6:L10"/>
    <mergeCell ref="A36:D36"/>
    <mergeCell ref="A37:D37"/>
    <mergeCell ref="E36:H36"/>
    <mergeCell ref="E37:H37"/>
    <mergeCell ref="I36:L36"/>
    <mergeCell ref="I37:L37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2026-03-24T10:26:12Z</dcterms:created>
  <dcterms:modified xsi:type="dcterms:W3CDTF">2026-03-24T10:26:17Z</dcterms:modified>
</cp:coreProperties>
</file>