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D18FD83C-C422-430C-A4EA-D23F4C2F5356}" xr6:coauthVersionLast="47" xr6:coauthVersionMax="47" xr10:uidLastSave="{00000000-0000-0000-0000-000000000000}"/>
  <bookViews>
    <workbookView xWindow="-120" yWindow="-120" windowWidth="29040" windowHeight="15720" xr2:uid="{B1F1DDD2-254C-45F9-88EE-4C9D8945E7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K13" i="1" s="1"/>
  <c r="G14" i="1"/>
  <c r="H14" i="1"/>
  <c r="I14" i="1"/>
  <c r="J14" i="1"/>
  <c r="K14" i="1"/>
  <c r="L14" i="1"/>
  <c r="G15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K18" i="1"/>
  <c r="K19" i="1"/>
  <c r="E20" i="1"/>
  <c r="F20" i="1"/>
  <c r="D21" i="1"/>
  <c r="E21" i="1"/>
  <c r="F21" i="1"/>
  <c r="G21" i="1"/>
  <c r="G20" i="1" s="1"/>
  <c r="H21" i="1"/>
  <c r="H20" i="1" s="1"/>
  <c r="I21" i="1"/>
  <c r="K21" i="1" s="1"/>
  <c r="J21" i="1"/>
  <c r="L21" i="1"/>
  <c r="K22" i="1"/>
  <c r="K23" i="1"/>
  <c r="E24" i="1"/>
  <c r="F24" i="1"/>
  <c r="G24" i="1"/>
  <c r="H24" i="1"/>
  <c r="I24" i="1"/>
  <c r="K24" i="1" s="1"/>
  <c r="J24" i="1"/>
  <c r="J20" i="1" s="1"/>
  <c r="E25" i="1"/>
  <c r="F25" i="1"/>
  <c r="G25" i="1"/>
  <c r="H25" i="1"/>
  <c r="I25" i="1"/>
  <c r="J25" i="1"/>
  <c r="K25" i="1"/>
  <c r="L25" i="1"/>
  <c r="L24" i="1" s="1"/>
  <c r="L20" i="1" s="1"/>
  <c r="D26" i="1"/>
  <c r="D25" i="1" s="1"/>
  <c r="D24" i="1" s="1"/>
  <c r="D20" i="1" s="1"/>
  <c r="E26" i="1"/>
  <c r="F26" i="1"/>
  <c r="G26" i="1"/>
  <c r="H26" i="1"/>
  <c r="I26" i="1"/>
  <c r="J26" i="1"/>
  <c r="K26" i="1"/>
  <c r="L26" i="1"/>
  <c r="K27" i="1"/>
  <c r="E14" i="1" l="1"/>
  <c r="E13" i="1"/>
  <c r="E12" i="1" s="1"/>
  <c r="F13" i="1"/>
  <c r="F12" i="1" s="1"/>
  <c r="F14" i="1"/>
  <c r="D13" i="1"/>
  <c r="D12" i="1" s="1"/>
  <c r="D14" i="1"/>
  <c r="I20" i="1"/>
  <c r="K20" i="1" s="1"/>
  <c r="I12" i="1"/>
  <c r="K12" i="1" s="1"/>
</calcChain>
</file>

<file path=xl/sharedStrings.xml><?xml version="1.0" encoding="utf-8"?>
<sst xmlns="http://schemas.openxmlformats.org/spreadsheetml/2006/main" count="74" uniqueCount="71">
  <si>
    <t>CENTRALIZAT</t>
  </si>
  <si>
    <t xml:space="preserve"> Anexa 7</t>
  </si>
  <si>
    <t>Cont de executie - Detalierea cheltuielilor - Trimestrul: 4, Anul: 2025</t>
  </si>
  <si>
    <t>Capitolul: 74.02.05.02 - Colectarea, tratarea si distrugerea deseurilor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</si>
  <si>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</si>
  <si>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</si>
  <si>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</si>
  <si>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</si>
  <si>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</si>
  <si>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</si>
  <si>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</si>
  <si>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</si>
  <si>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</si>
  <si>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</si>
  <si>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</si>
  <si>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</si>
  <si>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</si>
  <si>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</si>
  <si>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</si>
  <si>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</si>
  <si>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</si>
  <si>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</si>
  <si>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</si>
  <si>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</si>
  <si>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</si>
  <si>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</si>
  <si>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</si>
  <si>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</si>
  <si>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</si>
  <si>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</si>
  <si>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</si>
  <si>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</si>
  <si>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</si>
  <si>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49</t>
  </si>
  <si>
    <t>Incalzit, Iluminat si forta motrica</t>
  </si>
  <si>
    <t>20.01.03</t>
  </si>
  <si>
    <t>56</t>
  </si>
  <si>
    <t>Alte bunuri si servicii pentru intretinere si functionare</t>
  </si>
  <si>
    <t>20.01.30</t>
  </si>
  <si>
    <t>82</t>
  </si>
  <si>
    <t>Contributii ale administratiei publice locale la realizarea unor lucrari oi servicii de interes public local, in baza unor conventii sau contracte de asociere</t>
  </si>
  <si>
    <t>20.19</t>
  </si>
  <si>
    <t>254</t>
  </si>
  <si>
    <t>SECŢIUNEA DE DEZVOLTARE (cod 51+55+56+58+65+70+79.d+84.d)</t>
  </si>
  <si>
    <t>001.02</t>
  </si>
  <si>
    <t>535</t>
  </si>
  <si>
    <t>Titlul XII Proiecte cu finanţare din sumele reprezentând asistenţa financiară nerambursabilă aferentă PNRR ( cod 60.01 la 60.11)</t>
  </si>
  <si>
    <t>60</t>
  </si>
  <si>
    <t>536</t>
  </si>
  <si>
    <t>Fonduri europene nerambursabile</t>
  </si>
  <si>
    <t>60.01</t>
  </si>
  <si>
    <t>538</t>
  </si>
  <si>
    <t>Sume aferente TVA</t>
  </si>
  <si>
    <t>60.03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</si>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</sst>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DB34-9545-4590-ADB0-03FBB52613C1}">
  <dimension ref="A1:T5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D13+D20</f>
        <v>4610000</v>
      </c>
      <c r="E12" s="11">
        <f>E13+E20</f>
        <v>2665000</v>
      </c>
      <c r="F12" s="11">
        <f>F13+F20</f>
        <v>4740000</v>
      </c>
      <c r="G12" s="11">
        <f>G13+G20</f>
        <v>2805000</v>
      </c>
      <c r="H12" s="11">
        <f>H13+H20</f>
        <v>2805000</v>
      </c>
      <c r="I12" s="11">
        <f>I13+I20</f>
        <v>2805000</v>
      </c>
      <c r="J12" s="11">
        <f>J13+J20</f>
        <v>2654416</v>
      </c>
      <c r="K12" s="11">
        <f>I12-J12</f>
        <v>150584</v>
      </c>
      <c r="L12" s="11">
        <f>L13+L20</f>
        <v>70869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130000</v>
      </c>
      <c r="G13" s="11">
        <f>+G15</f>
        <v>140000</v>
      </c>
      <c r="H13" s="11">
        <f>+H15</f>
        <v>140000</v>
      </c>
      <c r="I13" s="11">
        <f>+I15</f>
        <v>140000</v>
      </c>
      <c r="J13" s="11">
        <f>+J15</f>
        <v>115507</v>
      </c>
      <c r="K13" s="11">
        <f>I13-J13</f>
        <v>24493</v>
      </c>
      <c r="L13" s="11">
        <f>+L15</f>
        <v>69369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130000</v>
      </c>
      <c r="G14" s="11">
        <f>+G15</f>
        <v>140000</v>
      </c>
      <c r="H14" s="11">
        <f>+H15</f>
        <v>140000</v>
      </c>
      <c r="I14" s="11">
        <f>+I15</f>
        <v>140000</v>
      </c>
      <c r="J14" s="11">
        <f>+J15</f>
        <v>115507</v>
      </c>
      <c r="K14" s="11">
        <f>I14-J14</f>
        <v>24493</v>
      </c>
      <c r="L14" s="11">
        <f>+L15</f>
        <v>69369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130000</v>
      </c>
      <c r="G15" s="11">
        <f>G16+G19</f>
        <v>140000</v>
      </c>
      <c r="H15" s="11">
        <f>H16+H19</f>
        <v>140000</v>
      </c>
      <c r="I15" s="11">
        <f>I16+I19</f>
        <v>140000</v>
      </c>
      <c r="J15" s="11">
        <f>J16+J19</f>
        <v>115507</v>
      </c>
      <c r="K15" s="11">
        <f>I15-J15</f>
        <v>24493</v>
      </c>
      <c r="L15" s="11">
        <f>L16+L19</f>
        <v>69369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</f>
        <v>0</v>
      </c>
      <c r="E16" s="11">
        <f>+E17+E18</f>
        <v>0</v>
      </c>
      <c r="F16" s="11">
        <f>+F17+F18</f>
        <v>5000</v>
      </c>
      <c r="G16" s="11">
        <f>+G17+G18</f>
        <v>15000</v>
      </c>
      <c r="H16" s="11">
        <f>+H17+H18</f>
        <v>15000</v>
      </c>
      <c r="I16" s="11">
        <f>+I17+I18</f>
        <v>15000</v>
      </c>
      <c r="J16" s="11">
        <f>+J17+J18</f>
        <v>6214</v>
      </c>
      <c r="K16" s="11">
        <f>I16-J16</f>
        <v>8786</v>
      </c>
      <c r="L16" s="11">
        <f>+L17+L18</f>
        <v>6214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3000</v>
      </c>
      <c r="G17" s="11">
        <v>13000</v>
      </c>
      <c r="H17" s="11">
        <v>13000</v>
      </c>
      <c r="I17" s="11">
        <v>13000</v>
      </c>
      <c r="J17" s="11">
        <v>4498</v>
      </c>
      <c r="K17" s="11">
        <f>I17-J17</f>
        <v>8502</v>
      </c>
      <c r="L17" s="11">
        <v>4498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2000</v>
      </c>
      <c r="G18" s="11">
        <v>2000</v>
      </c>
      <c r="H18" s="11">
        <v>2000</v>
      </c>
      <c r="I18" s="11">
        <v>2000</v>
      </c>
      <c r="J18" s="11">
        <v>1716</v>
      </c>
      <c r="K18" s="11">
        <f>I18-J18</f>
        <v>284</v>
      </c>
      <c r="L18" s="11">
        <v>1716</v>
      </c>
    </row>
    <row r="19" spans="1:12" s="6" customFormat="1" ht="43.5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125000</v>
      </c>
      <c r="G19" s="11">
        <v>125000</v>
      </c>
      <c r="H19" s="11">
        <v>125000</v>
      </c>
      <c r="I19" s="11">
        <v>125000</v>
      </c>
      <c r="J19" s="11">
        <v>109293</v>
      </c>
      <c r="K19" s="11">
        <f>I19-J19</f>
        <v>15707</v>
      </c>
      <c r="L19" s="11">
        <v>63155</v>
      </c>
    </row>
    <row r="20" spans="1:12" s="6" customFormat="1" ht="22.5" x14ac:dyDescent="0.25">
      <c r="A20" s="10" t="s">
        <v>42</v>
      </c>
      <c r="B20" s="10" t="s">
        <v>43</v>
      </c>
      <c r="C20" s="10" t="s">
        <v>44</v>
      </c>
      <c r="D20" s="11">
        <f>+D21+D24</f>
        <v>4610000</v>
      </c>
      <c r="E20" s="11">
        <f>+E21+E24</f>
        <v>2665000</v>
      </c>
      <c r="F20" s="11">
        <f>+F21+F24</f>
        <v>4610000</v>
      </c>
      <c r="G20" s="11">
        <f>+G21+G24</f>
        <v>2665000</v>
      </c>
      <c r="H20" s="11">
        <f>+H21+H24</f>
        <v>2665000</v>
      </c>
      <c r="I20" s="11">
        <f>+I21+I24</f>
        <v>2665000</v>
      </c>
      <c r="J20" s="11">
        <f>+J21+J24</f>
        <v>2538909</v>
      </c>
      <c r="K20" s="11">
        <f>I20-J20</f>
        <v>126091</v>
      </c>
      <c r="L20" s="11">
        <f>+L21+L24</f>
        <v>1500</v>
      </c>
    </row>
    <row r="21" spans="1:12" s="6" customFormat="1" ht="43.5" x14ac:dyDescent="0.25">
      <c r="A21" s="10" t="s">
        <v>45</v>
      </c>
      <c r="B21" s="10" t="s">
        <v>46</v>
      </c>
      <c r="C21" s="10" t="s">
        <v>47</v>
      </c>
      <c r="D21" s="11">
        <f>D22+D23</f>
        <v>4560000</v>
      </c>
      <c r="E21" s="11">
        <f>E22+E23</f>
        <v>2560000</v>
      </c>
      <c r="F21" s="11">
        <f>F22+F23</f>
        <v>4560000</v>
      </c>
      <c r="G21" s="11">
        <f>G22+G23</f>
        <v>2560000</v>
      </c>
      <c r="H21" s="11">
        <f>H22+H23</f>
        <v>2560000</v>
      </c>
      <c r="I21" s="11">
        <f>I22+I23</f>
        <v>2560000</v>
      </c>
      <c r="J21" s="11">
        <f>J22+J23</f>
        <v>2433909</v>
      </c>
      <c r="K21" s="11">
        <f>I21-J21</f>
        <v>126091</v>
      </c>
      <c r="L21" s="11">
        <f>L22+L23</f>
        <v>0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3800000</v>
      </c>
      <c r="E22" s="11">
        <v>2100000</v>
      </c>
      <c r="F22" s="11">
        <v>3800000</v>
      </c>
      <c r="G22" s="11">
        <v>2100000</v>
      </c>
      <c r="H22" s="11">
        <v>2100000</v>
      </c>
      <c r="I22" s="11">
        <v>2100000</v>
      </c>
      <c r="J22" s="11">
        <v>2066553</v>
      </c>
      <c r="K22" s="11">
        <f>I22-J22</f>
        <v>33447</v>
      </c>
      <c r="L22" s="11">
        <v>0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v>760000</v>
      </c>
      <c r="E23" s="11">
        <v>460000</v>
      </c>
      <c r="F23" s="11">
        <v>760000</v>
      </c>
      <c r="G23" s="11">
        <v>460000</v>
      </c>
      <c r="H23" s="11">
        <v>460000</v>
      </c>
      <c r="I23" s="11">
        <v>460000</v>
      </c>
      <c r="J23" s="11">
        <v>367356</v>
      </c>
      <c r="K23" s="11">
        <f>I23-J23</f>
        <v>92644</v>
      </c>
      <c r="L23" s="11">
        <v>0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f>D25</f>
        <v>50000</v>
      </c>
      <c r="E24" s="11">
        <f>E25</f>
        <v>105000</v>
      </c>
      <c r="F24" s="11">
        <f>F25</f>
        <v>50000</v>
      </c>
      <c r="G24" s="11">
        <f>G25</f>
        <v>105000</v>
      </c>
      <c r="H24" s="11">
        <f>H25</f>
        <v>105000</v>
      </c>
      <c r="I24" s="11">
        <f>I25</f>
        <v>105000</v>
      </c>
      <c r="J24" s="11">
        <f>J25</f>
        <v>105000</v>
      </c>
      <c r="K24" s="11">
        <f>I24-J24</f>
        <v>0</v>
      </c>
      <c r="L24" s="11">
        <f>L25</f>
        <v>1500</v>
      </c>
    </row>
    <row r="25" spans="1:12" s="6" customFormat="1" ht="22.5" x14ac:dyDescent="0.25">
      <c r="A25" s="10" t="s">
        <v>57</v>
      </c>
      <c r="B25" s="10" t="s">
        <v>58</v>
      </c>
      <c r="C25" s="10" t="s">
        <v>59</v>
      </c>
      <c r="D25" s="11">
        <f>D26</f>
        <v>50000</v>
      </c>
      <c r="E25" s="11">
        <f>E26</f>
        <v>105000</v>
      </c>
      <c r="F25" s="11">
        <f>F26</f>
        <v>50000</v>
      </c>
      <c r="G25" s="11">
        <f>G26</f>
        <v>105000</v>
      </c>
      <c r="H25" s="11">
        <f>H26</f>
        <v>105000</v>
      </c>
      <c r="I25" s="11">
        <f>I26</f>
        <v>105000</v>
      </c>
      <c r="J25" s="11">
        <f>J26</f>
        <v>105000</v>
      </c>
      <c r="K25" s="11">
        <f>I25-J25</f>
        <v>0</v>
      </c>
      <c r="L25" s="11">
        <f>L26</f>
        <v>1500</v>
      </c>
    </row>
    <row r="26" spans="1:12" s="6" customFormat="1" x14ac:dyDescent="0.25">
      <c r="A26" s="10" t="s">
        <v>60</v>
      </c>
      <c r="B26" s="10" t="s">
        <v>61</v>
      </c>
      <c r="C26" s="10" t="s">
        <v>62</v>
      </c>
      <c r="D26" s="11">
        <f>+D27</f>
        <v>50000</v>
      </c>
      <c r="E26" s="11">
        <f>+E27</f>
        <v>105000</v>
      </c>
      <c r="F26" s="11">
        <f>+F27</f>
        <v>50000</v>
      </c>
      <c r="G26" s="11">
        <f>+G27</f>
        <v>105000</v>
      </c>
      <c r="H26" s="11">
        <f>+H27</f>
        <v>105000</v>
      </c>
      <c r="I26" s="11">
        <f>+I27</f>
        <v>105000</v>
      </c>
      <c r="J26" s="11">
        <f>+J27</f>
        <v>105000</v>
      </c>
      <c r="K26" s="11">
        <f>I26-J26</f>
        <v>0</v>
      </c>
      <c r="L26" s="11">
        <f>+L27</f>
        <v>1500</v>
      </c>
    </row>
    <row r="27" spans="1:12" s="6" customFormat="1" x14ac:dyDescent="0.25">
      <c r="A27" s="10" t="s">
        <v>63</v>
      </c>
      <c r="B27" s="10" t="s">
        <v>64</v>
      </c>
      <c r="C27" s="10" t="s">
        <v>65</v>
      </c>
      <c r="D27" s="11">
        <v>50000</v>
      </c>
      <c r="E27" s="11">
        <v>105000</v>
      </c>
      <c r="F27" s="11">
        <v>50000</v>
      </c>
      <c r="G27" s="11">
        <v>105000</v>
      </c>
      <c r="H27" s="11">
        <v>105000</v>
      </c>
      <c r="I27" s="11">
        <v>105000</v>
      </c>
      <c r="J27" s="11">
        <v>105000</v>
      </c>
      <c r="K27" s="11">
        <f>I27-J27</f>
        <v>0</v>
      </c>
      <c r="L27" s="11">
        <v>1500</v>
      </c>
    </row>
    <row r="28" spans="1:12" s="6" customFormat="1" x14ac:dyDescent="0.25">
      <c r="A28" s="8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3" t="s">
        <v>66</v>
      </c>
      <c r="B29" s="13"/>
      <c r="C29" s="13"/>
      <c r="D29" s="13"/>
      <c r="E29" s="13" t="s">
        <v>68</v>
      </c>
      <c r="F29" s="13"/>
      <c r="G29" s="13"/>
      <c r="H29" s="13"/>
      <c r="I29" s="13" t="s">
        <v>69</v>
      </c>
      <c r="J29" s="13"/>
      <c r="K29" s="13"/>
      <c r="L29" s="13"/>
    </row>
    <row r="30" spans="1:12" x14ac:dyDescent="0.25">
      <c r="A30" s="3" t="s">
        <v>67</v>
      </c>
      <c r="B30" s="3"/>
      <c r="C30" s="3"/>
      <c r="D30" s="3"/>
      <c r="E30" s="3" t="s">
        <v>68</v>
      </c>
      <c r="F30" s="3"/>
      <c r="G30" s="3"/>
      <c r="H30" s="3"/>
      <c r="I30" s="3" t="s">
        <v>70</v>
      </c>
      <c r="J30" s="3"/>
      <c r="K30" s="3"/>
      <c r="L30" s="3"/>
    </row>
    <row r="57" spans="1:20" x14ac:dyDescent="0.25">
      <c r="A57" s="12"/>
      <c r="B57" s="12"/>
      <c r="C57" s="12"/>
      <c r="D57" s="12"/>
      <c r="I57" s="12"/>
      <c r="J57" s="12"/>
      <c r="K57" s="12"/>
      <c r="L57" s="12"/>
      <c r="Q57" s="12"/>
      <c r="R57" s="12"/>
      <c r="S57" s="12"/>
      <c r="T57" s="12"/>
    </row>
  </sheetData>
  <mergeCells count="24">
    <mergeCell ref="K6:K10"/>
    <mergeCell ref="L6:L10"/>
    <mergeCell ref="A29:D29"/>
    <mergeCell ref="A30:D30"/>
    <mergeCell ref="E29:H29"/>
    <mergeCell ref="E30:H30"/>
    <mergeCell ref="I29:L29"/>
    <mergeCell ref="I30:L3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2026-03-24T10:28:52Z</dcterms:created>
  <dcterms:modified xsi:type="dcterms:W3CDTF">2026-03-24T10:28:58Z</dcterms:modified>
</cp:coreProperties>
</file>